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T34" i="1"/>
  <c r="S34"/>
  <c r="R34"/>
  <c r="Q34"/>
  <c r="P34"/>
  <c r="O34"/>
  <c r="N34"/>
  <c r="M34"/>
  <c r="L34"/>
  <c r="J34"/>
  <c r="I34"/>
  <c r="F34"/>
  <c r="G34"/>
  <c r="E34"/>
  <c r="D34"/>
  <c r="C3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5"/>
  <c r="Q6"/>
  <c r="Q7"/>
  <c r="Q8"/>
  <c r="Q9"/>
  <c r="Q10"/>
  <c r="Q11"/>
  <c r="Q12"/>
  <c r="Q13"/>
  <c r="Q15"/>
  <c r="Q16"/>
  <c r="Q17"/>
  <c r="Q18"/>
  <c r="Q19"/>
  <c r="Q20"/>
  <c r="Q21"/>
  <c r="Q22"/>
  <c r="Q23"/>
  <c r="Q24"/>
  <c r="Q26"/>
  <c r="Q27"/>
  <c r="Q28"/>
  <c r="Q29"/>
  <c r="Q30"/>
  <c r="Q31"/>
  <c r="Q32"/>
  <c r="Q33"/>
  <c r="Q5"/>
  <c r="H29"/>
  <c r="K29"/>
  <c r="N29"/>
  <c r="P25"/>
  <c r="Q25" s="1"/>
  <c r="P14"/>
  <c r="Q14" s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6"/>
  <c r="N27"/>
  <c r="N28"/>
  <c r="N30"/>
  <c r="N31"/>
  <c r="N32"/>
  <c r="N33"/>
  <c r="N5"/>
  <c r="M25"/>
  <c r="N25" s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0"/>
  <c r="K31"/>
  <c r="K32"/>
  <c r="K33"/>
  <c r="K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5"/>
</calcChain>
</file>

<file path=xl/sharedStrings.xml><?xml version="1.0" encoding="utf-8"?>
<sst xmlns="http://schemas.openxmlformats.org/spreadsheetml/2006/main" count="78" uniqueCount="61">
  <si>
    <t>2 Курc</t>
  </si>
  <si>
    <t>3 Курc</t>
  </si>
  <si>
    <t>4 Курc</t>
  </si>
  <si>
    <t>5 Курc</t>
  </si>
  <si>
    <t>6 Курc</t>
  </si>
  <si>
    <t>ГИ</t>
  </si>
  <si>
    <t>ИЕН</t>
  </si>
  <si>
    <t>ИФ</t>
  </si>
  <si>
    <t>ИФКиС</t>
  </si>
  <si>
    <t>ИЯиКН СВ РФ</t>
  </si>
  <si>
    <t>ПИ</t>
  </si>
  <si>
    <t>ФЛФ</t>
  </si>
  <si>
    <t>ЮФ</t>
  </si>
  <si>
    <t>Итого</t>
  </si>
  <si>
    <t>Код</t>
  </si>
  <si>
    <t>Специальности / направления</t>
  </si>
  <si>
    <t>Всего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</si>
  <si>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</si>
  <si>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</si>
  <si>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2014г.</t>
  </si>
  <si>
    <t>Контрольные цифры приема 2013 г.</t>
  </si>
  <si>
    <t>Контрольные цифры приема 2012г.</t>
  </si>
  <si>
    <t>Контрольные цифры приема 2011 г.</t>
  </si>
  <si>
    <t>Контрольные цифры приема 2010 г.</t>
  </si>
  <si>
    <t>ВО. Заочное обучение</t>
  </si>
  <si>
    <t>Контрольные цифры приема с 2010 по 2014 гг</t>
  </si>
  <si>
    <t>Подземная разработка месторождений полезных ископаемых</t>
  </si>
  <si>
    <t xml:space="preserve">130404.65 </t>
  </si>
  <si>
    <t>Горное дело</t>
  </si>
  <si>
    <t xml:space="preserve"> География</t>
  </si>
  <si>
    <t>020401.65</t>
  </si>
  <si>
    <t>История</t>
  </si>
  <si>
    <t xml:space="preserve">030401.65 </t>
  </si>
  <si>
    <t xml:space="preserve">050401.65 </t>
  </si>
  <si>
    <t xml:space="preserve"> Педагогическое образование</t>
  </si>
  <si>
    <t>44.03.01</t>
  </si>
  <si>
    <t xml:space="preserve"> История</t>
  </si>
  <si>
    <t>46.03.01</t>
  </si>
  <si>
    <t xml:space="preserve"> Физическая культура и спорт</t>
  </si>
  <si>
    <t>032101.65</t>
  </si>
  <si>
    <t xml:space="preserve"> Физическая культура</t>
  </si>
  <si>
    <t>49.03.01</t>
  </si>
  <si>
    <t xml:space="preserve"> Филология</t>
  </si>
  <si>
    <t>031001.65</t>
  </si>
  <si>
    <t>Культурология</t>
  </si>
  <si>
    <t xml:space="preserve">031401.65 </t>
  </si>
  <si>
    <t>Социально-культурный сервис и туризм</t>
  </si>
  <si>
    <t xml:space="preserve">100103.65 </t>
  </si>
  <si>
    <t>Сервис</t>
  </si>
  <si>
    <t xml:space="preserve">43.03.01 </t>
  </si>
  <si>
    <t xml:space="preserve"> Туризм</t>
  </si>
  <si>
    <t>43.03.02</t>
  </si>
  <si>
    <t>45.03.01</t>
  </si>
  <si>
    <t xml:space="preserve">51.03.01 </t>
  </si>
  <si>
    <t xml:space="preserve"> Профессиональное обучение (по отраслям)</t>
  </si>
  <si>
    <t>44.03.04</t>
  </si>
  <si>
    <t>Филология</t>
  </si>
  <si>
    <t xml:space="preserve">45.03.01 </t>
  </si>
  <si>
    <t xml:space="preserve"> Юриспруденция</t>
  </si>
  <si>
    <t>030501.65</t>
  </si>
  <si>
    <t>Количество вакантных бюджетных мест в СВФУ (г.Якутск) на 17.08.2015г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</si>
</sst>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14" fontId="4" fillId="0" borderId="1" xfId="0" applyNumberFormat="1" applyFont="1" applyBorder="1"/>
    <xf numFmtId="0" fontId="5" fillId="6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7" workbookViewId="0">
      <selection activeCell="H26" sqref="H26"/>
    </sheetView>
  </sheetViews>
  <sheetFormatPr defaultRowHeight="15"/>
  <cols>
    <col min="1" max="1" width="10.7109375" style="13" customWidth="1"/>
    <col min="2" max="2" width="40.5703125" style="13" customWidth="1"/>
    <col min="3" max="3" width="5.140625" style="14" customWidth="1"/>
    <col min="4" max="4" width="4.85546875" style="14" customWidth="1"/>
    <col min="5" max="5" width="5.140625" style="14" customWidth="1"/>
    <col min="6" max="6" width="5" style="14" customWidth="1"/>
    <col min="7" max="8" width="5.28515625" style="14" customWidth="1"/>
    <col min="9" max="9" width="5" style="14" customWidth="1"/>
    <col min="10" max="10" width="4.5703125" style="14" customWidth="1"/>
    <col min="11" max="11" width="5.140625" style="14" customWidth="1"/>
    <col min="12" max="14" width="4.85546875" style="14" customWidth="1"/>
    <col min="15" max="15" width="4.42578125" style="14" customWidth="1"/>
    <col min="16" max="16" width="4.85546875" style="14" customWidth="1"/>
    <col min="17" max="17" width="5" style="14" customWidth="1"/>
    <col min="18" max="18" width="5.140625" style="14" customWidth="1"/>
    <col min="19" max="19" width="4.5703125" style="14" customWidth="1"/>
    <col min="20" max="20" width="5.140625" style="14" customWidth="1"/>
  </cols>
  <sheetData>
    <row r="1" spans="1:23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5"/>
      <c r="V1" s="5"/>
      <c r="W1" s="5"/>
    </row>
    <row r="2" spans="1:23" s="7" customForma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6"/>
      <c r="V2" s="6"/>
      <c r="W2" s="6"/>
    </row>
    <row r="3" spans="1:23">
      <c r="A3" s="18" t="s">
        <v>14</v>
      </c>
      <c r="B3" s="19" t="s">
        <v>15</v>
      </c>
      <c r="C3" s="15" t="s">
        <v>16</v>
      </c>
      <c r="D3" s="15"/>
      <c r="E3" s="15"/>
      <c r="F3" s="15" t="s">
        <v>0</v>
      </c>
      <c r="G3" s="15"/>
      <c r="H3" s="15"/>
      <c r="I3" s="15" t="s">
        <v>1</v>
      </c>
      <c r="J3" s="15"/>
      <c r="K3" s="15"/>
      <c r="L3" s="15" t="s">
        <v>2</v>
      </c>
      <c r="M3" s="15"/>
      <c r="N3" s="15"/>
      <c r="O3" s="15" t="s">
        <v>3</v>
      </c>
      <c r="P3" s="15"/>
      <c r="Q3" s="15"/>
      <c r="R3" s="15" t="s">
        <v>4</v>
      </c>
      <c r="S3" s="15"/>
      <c r="T3" s="15"/>
    </row>
    <row r="4" spans="1:23" ht="256.5" customHeight="1">
      <c r="A4" s="18"/>
      <c r="B4" s="19"/>
      <c r="C4" s="1" t="s">
        <v>17</v>
      </c>
      <c r="D4" s="2" t="s">
        <v>25</v>
      </c>
      <c r="E4" s="3" t="s">
        <v>18</v>
      </c>
      <c r="F4" s="1" t="s">
        <v>17</v>
      </c>
      <c r="G4" s="2" t="s">
        <v>19</v>
      </c>
      <c r="H4" s="3" t="s">
        <v>18</v>
      </c>
      <c r="I4" s="1" t="s">
        <v>17</v>
      </c>
      <c r="J4" s="2" t="s">
        <v>20</v>
      </c>
      <c r="K4" s="3" t="s">
        <v>18</v>
      </c>
      <c r="L4" s="1" t="s">
        <v>17</v>
      </c>
      <c r="M4" s="2" t="s">
        <v>21</v>
      </c>
      <c r="N4" s="3" t="s">
        <v>18</v>
      </c>
      <c r="O4" s="1" t="s">
        <v>17</v>
      </c>
      <c r="P4" s="2" t="s">
        <v>22</v>
      </c>
      <c r="Q4" s="3" t="s">
        <v>18</v>
      </c>
      <c r="R4" s="1" t="s">
        <v>17</v>
      </c>
      <c r="S4" s="2" t="s">
        <v>23</v>
      </c>
      <c r="T4" s="3" t="s">
        <v>18</v>
      </c>
    </row>
    <row r="5" spans="1:23" s="4" customFormat="1">
      <c r="A5" s="8" t="s">
        <v>27</v>
      </c>
      <c r="B5" s="8" t="s">
        <v>26</v>
      </c>
      <c r="C5" s="9">
        <v>14</v>
      </c>
      <c r="D5" s="9">
        <f>G5+J5+M5+P5+S5</f>
        <v>25</v>
      </c>
      <c r="E5" s="10">
        <f>D5-C5</f>
        <v>11</v>
      </c>
      <c r="F5" s="9">
        <v>0</v>
      </c>
      <c r="G5" s="9"/>
      <c r="H5" s="10">
        <f>G5-F5</f>
        <v>0</v>
      </c>
      <c r="I5" s="9">
        <v>0</v>
      </c>
      <c r="J5" s="9"/>
      <c r="K5" s="10">
        <f>J5-I5</f>
        <v>0</v>
      </c>
      <c r="L5" s="9">
        <v>0</v>
      </c>
      <c r="M5" s="9"/>
      <c r="N5" s="10">
        <f>M5-L5</f>
        <v>0</v>
      </c>
      <c r="O5" s="9">
        <v>1</v>
      </c>
      <c r="P5" s="9">
        <v>0</v>
      </c>
      <c r="Q5" s="10">
        <f>P5-O5</f>
        <v>-1</v>
      </c>
      <c r="R5" s="9">
        <v>13</v>
      </c>
      <c r="S5" s="9">
        <v>25</v>
      </c>
      <c r="T5" s="10">
        <f>S5-R5</f>
        <v>12</v>
      </c>
      <c r="U5"/>
      <c r="V5"/>
      <c r="W5"/>
    </row>
    <row r="6" spans="1:23">
      <c r="A6" s="11">
        <v>38128</v>
      </c>
      <c r="B6" s="8" t="s">
        <v>28</v>
      </c>
      <c r="C6" s="9">
        <v>76</v>
      </c>
      <c r="D6" s="9">
        <f t="shared" ref="D6:D33" si="0">G6+J6+M6+P6+S6</f>
        <v>98</v>
      </c>
      <c r="E6" s="10">
        <f t="shared" ref="E6:E34" si="1">D6-C6</f>
        <v>22</v>
      </c>
      <c r="F6" s="9">
        <v>23</v>
      </c>
      <c r="G6" s="9">
        <v>25</v>
      </c>
      <c r="H6" s="10">
        <f t="shared" ref="H6:H33" si="2">G6-F6</f>
        <v>2</v>
      </c>
      <c r="I6" s="9">
        <v>22</v>
      </c>
      <c r="J6" s="9">
        <v>25</v>
      </c>
      <c r="K6" s="10">
        <f t="shared" ref="K6:K33" si="3">J6-I6</f>
        <v>3</v>
      </c>
      <c r="L6" s="9">
        <v>19</v>
      </c>
      <c r="M6" s="9">
        <v>23</v>
      </c>
      <c r="N6" s="10">
        <f t="shared" ref="N6:N34" si="4">M6-L6</f>
        <v>4</v>
      </c>
      <c r="O6" s="9">
        <v>12</v>
      </c>
      <c r="P6" s="9">
        <v>25</v>
      </c>
      <c r="Q6" s="10">
        <f t="shared" ref="Q6:Q34" si="5">P6-O6</f>
        <v>13</v>
      </c>
      <c r="R6" s="9">
        <v>0</v>
      </c>
      <c r="S6" s="9"/>
      <c r="T6" s="10">
        <f t="shared" ref="T6:T34" si="6">S6-R6</f>
        <v>0</v>
      </c>
    </row>
    <row r="7" spans="1:23" s="4" customFormat="1">
      <c r="A7" s="20" t="s">
        <v>5</v>
      </c>
      <c r="B7" s="21"/>
      <c r="C7" s="12">
        <v>90</v>
      </c>
      <c r="D7" s="12">
        <f t="shared" si="0"/>
        <v>123</v>
      </c>
      <c r="E7" s="12">
        <f t="shared" si="1"/>
        <v>33</v>
      </c>
      <c r="F7" s="12">
        <v>23</v>
      </c>
      <c r="G7" s="12">
        <v>25</v>
      </c>
      <c r="H7" s="12">
        <f t="shared" si="2"/>
        <v>2</v>
      </c>
      <c r="I7" s="12">
        <v>22</v>
      </c>
      <c r="J7" s="12">
        <v>25</v>
      </c>
      <c r="K7" s="12">
        <f t="shared" si="3"/>
        <v>3</v>
      </c>
      <c r="L7" s="12">
        <v>19</v>
      </c>
      <c r="M7" s="12">
        <v>23</v>
      </c>
      <c r="N7" s="12">
        <f t="shared" si="4"/>
        <v>4</v>
      </c>
      <c r="O7" s="12">
        <v>13</v>
      </c>
      <c r="P7" s="12">
        <v>25</v>
      </c>
      <c r="Q7" s="12">
        <f t="shared" si="5"/>
        <v>12</v>
      </c>
      <c r="R7" s="12">
        <v>13</v>
      </c>
      <c r="S7" s="12">
        <v>25</v>
      </c>
      <c r="T7" s="12">
        <f t="shared" si="6"/>
        <v>12</v>
      </c>
    </row>
    <row r="8" spans="1:23">
      <c r="A8" s="8" t="s">
        <v>30</v>
      </c>
      <c r="B8" s="8" t="s">
        <v>29</v>
      </c>
      <c r="C8" s="9">
        <v>11</v>
      </c>
      <c r="D8" s="9">
        <f t="shared" si="0"/>
        <v>12</v>
      </c>
      <c r="E8" s="10">
        <f t="shared" si="1"/>
        <v>1</v>
      </c>
      <c r="F8" s="9">
        <v>0</v>
      </c>
      <c r="G8" s="9"/>
      <c r="H8" s="10">
        <f t="shared" si="2"/>
        <v>0</v>
      </c>
      <c r="I8" s="9">
        <v>0</v>
      </c>
      <c r="J8" s="9"/>
      <c r="K8" s="10">
        <f t="shared" si="3"/>
        <v>0</v>
      </c>
      <c r="L8" s="9">
        <v>0</v>
      </c>
      <c r="M8" s="9"/>
      <c r="N8" s="10">
        <f t="shared" si="4"/>
        <v>0</v>
      </c>
      <c r="O8" s="9">
        <v>0</v>
      </c>
      <c r="P8" s="9"/>
      <c r="Q8" s="10">
        <f t="shared" si="5"/>
        <v>0</v>
      </c>
      <c r="R8" s="9">
        <v>11</v>
      </c>
      <c r="S8" s="9">
        <v>12</v>
      </c>
      <c r="T8" s="10">
        <f t="shared" si="6"/>
        <v>1</v>
      </c>
    </row>
    <row r="9" spans="1:23">
      <c r="A9" s="20" t="s">
        <v>6</v>
      </c>
      <c r="B9" s="21"/>
      <c r="C9" s="12">
        <v>11</v>
      </c>
      <c r="D9" s="12">
        <f t="shared" si="0"/>
        <v>12</v>
      </c>
      <c r="E9" s="12">
        <f t="shared" si="1"/>
        <v>1</v>
      </c>
      <c r="F9" s="12">
        <v>0</v>
      </c>
      <c r="G9" s="12"/>
      <c r="H9" s="12">
        <f t="shared" si="2"/>
        <v>0</v>
      </c>
      <c r="I9" s="12">
        <v>0</v>
      </c>
      <c r="J9" s="12"/>
      <c r="K9" s="12">
        <f t="shared" si="3"/>
        <v>0</v>
      </c>
      <c r="L9" s="12">
        <v>0</v>
      </c>
      <c r="M9" s="12"/>
      <c r="N9" s="12">
        <f t="shared" si="4"/>
        <v>0</v>
      </c>
      <c r="O9" s="12">
        <v>0</v>
      </c>
      <c r="P9" s="12"/>
      <c r="Q9" s="12">
        <f t="shared" si="5"/>
        <v>0</v>
      </c>
      <c r="R9" s="12">
        <v>11</v>
      </c>
      <c r="S9" s="12">
        <v>12</v>
      </c>
      <c r="T9" s="12">
        <f t="shared" si="6"/>
        <v>1</v>
      </c>
      <c r="U9" s="4"/>
      <c r="V9" s="4"/>
      <c r="W9" s="4"/>
    </row>
    <row r="10" spans="1:23">
      <c r="A10" s="8" t="s">
        <v>32</v>
      </c>
      <c r="B10" s="8" t="s">
        <v>31</v>
      </c>
      <c r="C10" s="9">
        <v>12</v>
      </c>
      <c r="D10" s="9">
        <f t="shared" si="0"/>
        <v>10</v>
      </c>
      <c r="E10" s="10">
        <f t="shared" si="1"/>
        <v>-2</v>
      </c>
      <c r="F10" s="9">
        <v>0</v>
      </c>
      <c r="G10" s="9"/>
      <c r="H10" s="10">
        <f t="shared" si="2"/>
        <v>0</v>
      </c>
      <c r="I10" s="9">
        <v>0</v>
      </c>
      <c r="J10" s="9"/>
      <c r="K10" s="10">
        <f t="shared" si="3"/>
        <v>0</v>
      </c>
      <c r="L10" s="9">
        <v>0</v>
      </c>
      <c r="M10" s="9"/>
      <c r="N10" s="10">
        <f t="shared" si="4"/>
        <v>0</v>
      </c>
      <c r="O10" s="9">
        <v>0</v>
      </c>
      <c r="P10" s="9"/>
      <c r="Q10" s="10">
        <f t="shared" si="5"/>
        <v>0</v>
      </c>
      <c r="R10" s="9">
        <v>12</v>
      </c>
      <c r="S10" s="9">
        <v>10</v>
      </c>
      <c r="T10" s="10">
        <f t="shared" si="6"/>
        <v>-2</v>
      </c>
    </row>
    <row r="11" spans="1:23">
      <c r="A11" s="8" t="s">
        <v>33</v>
      </c>
      <c r="B11" s="8" t="s">
        <v>31</v>
      </c>
      <c r="C11" s="9">
        <v>6</v>
      </c>
      <c r="D11" s="9">
        <f t="shared" si="0"/>
        <v>8</v>
      </c>
      <c r="E11" s="10">
        <f t="shared" si="1"/>
        <v>2</v>
      </c>
      <c r="F11" s="9">
        <v>0</v>
      </c>
      <c r="G11" s="9"/>
      <c r="H11" s="10">
        <f t="shared" si="2"/>
        <v>0</v>
      </c>
      <c r="I11" s="9">
        <v>0</v>
      </c>
      <c r="J11" s="9"/>
      <c r="K11" s="10">
        <f t="shared" si="3"/>
        <v>0</v>
      </c>
      <c r="L11" s="9">
        <v>0</v>
      </c>
      <c r="M11" s="9"/>
      <c r="N11" s="10">
        <f t="shared" si="4"/>
        <v>0</v>
      </c>
      <c r="O11" s="9">
        <v>0</v>
      </c>
      <c r="P11" s="9"/>
      <c r="Q11" s="10">
        <f t="shared" si="5"/>
        <v>0</v>
      </c>
      <c r="R11" s="9">
        <v>6</v>
      </c>
      <c r="S11" s="9">
        <v>8</v>
      </c>
      <c r="T11" s="10">
        <f t="shared" si="6"/>
        <v>2</v>
      </c>
    </row>
    <row r="12" spans="1:23" s="4" customFormat="1">
      <c r="A12" s="8" t="s">
        <v>35</v>
      </c>
      <c r="B12" s="8" t="s">
        <v>34</v>
      </c>
      <c r="C12" s="9">
        <v>13</v>
      </c>
      <c r="D12" s="9">
        <f t="shared" si="0"/>
        <v>18</v>
      </c>
      <c r="E12" s="10">
        <f t="shared" si="1"/>
        <v>5</v>
      </c>
      <c r="F12" s="9">
        <v>0</v>
      </c>
      <c r="G12" s="9"/>
      <c r="H12" s="10">
        <f t="shared" si="2"/>
        <v>0</v>
      </c>
      <c r="I12" s="9">
        <v>0</v>
      </c>
      <c r="J12" s="9"/>
      <c r="K12" s="10">
        <f t="shared" si="3"/>
        <v>0</v>
      </c>
      <c r="L12" s="9">
        <v>0</v>
      </c>
      <c r="M12" s="9"/>
      <c r="N12" s="10">
        <f t="shared" si="4"/>
        <v>0</v>
      </c>
      <c r="O12" s="9">
        <v>13</v>
      </c>
      <c r="P12" s="9">
        <v>18</v>
      </c>
      <c r="Q12" s="10">
        <f t="shared" si="5"/>
        <v>5</v>
      </c>
      <c r="R12" s="9">
        <v>0</v>
      </c>
      <c r="S12" s="9"/>
      <c r="T12" s="10">
        <f t="shared" si="6"/>
        <v>0</v>
      </c>
      <c r="U12"/>
      <c r="V12"/>
      <c r="W12"/>
    </row>
    <row r="13" spans="1:23">
      <c r="A13" s="8" t="s">
        <v>37</v>
      </c>
      <c r="B13" s="8" t="s">
        <v>36</v>
      </c>
      <c r="C13" s="9">
        <v>12</v>
      </c>
      <c r="D13" s="9">
        <f t="shared" si="0"/>
        <v>20</v>
      </c>
      <c r="E13" s="10">
        <f t="shared" si="1"/>
        <v>8</v>
      </c>
      <c r="F13" s="9">
        <v>0</v>
      </c>
      <c r="G13" s="9"/>
      <c r="H13" s="10">
        <f t="shared" si="2"/>
        <v>0</v>
      </c>
      <c r="I13" s="9">
        <v>0</v>
      </c>
      <c r="J13" s="9"/>
      <c r="K13" s="10">
        <f t="shared" si="3"/>
        <v>0</v>
      </c>
      <c r="L13" s="9">
        <v>0</v>
      </c>
      <c r="M13" s="9"/>
      <c r="N13" s="10">
        <f t="shared" si="4"/>
        <v>0</v>
      </c>
      <c r="O13" s="9">
        <v>12</v>
      </c>
      <c r="P13" s="9">
        <v>20</v>
      </c>
      <c r="Q13" s="10">
        <f t="shared" si="5"/>
        <v>8</v>
      </c>
      <c r="R13" s="9">
        <v>0</v>
      </c>
      <c r="S13" s="9"/>
      <c r="T13" s="10">
        <f t="shared" si="6"/>
        <v>0</v>
      </c>
    </row>
    <row r="14" spans="1:23">
      <c r="A14" s="20" t="s">
        <v>7</v>
      </c>
      <c r="B14" s="21"/>
      <c r="C14" s="12">
        <v>43</v>
      </c>
      <c r="D14" s="12">
        <f t="shared" si="0"/>
        <v>56</v>
      </c>
      <c r="E14" s="12">
        <f t="shared" si="1"/>
        <v>13</v>
      </c>
      <c r="F14" s="12">
        <v>0</v>
      </c>
      <c r="G14" s="12"/>
      <c r="H14" s="12">
        <f t="shared" si="2"/>
        <v>0</v>
      </c>
      <c r="I14" s="12">
        <v>0</v>
      </c>
      <c r="J14" s="12"/>
      <c r="K14" s="12">
        <f t="shared" si="3"/>
        <v>0</v>
      </c>
      <c r="L14" s="12">
        <v>0</v>
      </c>
      <c r="M14" s="12"/>
      <c r="N14" s="12">
        <f t="shared" si="4"/>
        <v>0</v>
      </c>
      <c r="O14" s="12">
        <v>25</v>
      </c>
      <c r="P14" s="12">
        <f>SUM(P12:P13)</f>
        <v>38</v>
      </c>
      <c r="Q14" s="12">
        <f t="shared" si="5"/>
        <v>13</v>
      </c>
      <c r="R14" s="12">
        <v>18</v>
      </c>
      <c r="S14" s="12">
        <v>18</v>
      </c>
      <c r="T14" s="12">
        <f t="shared" si="6"/>
        <v>0</v>
      </c>
      <c r="U14" s="4"/>
      <c r="V14" s="4"/>
      <c r="W14" s="4"/>
    </row>
    <row r="15" spans="1:23" s="4" customFormat="1">
      <c r="A15" s="8" t="s">
        <v>39</v>
      </c>
      <c r="B15" s="8" t="s">
        <v>38</v>
      </c>
      <c r="C15" s="9">
        <v>14</v>
      </c>
      <c r="D15" s="9">
        <f t="shared" si="0"/>
        <v>20</v>
      </c>
      <c r="E15" s="10">
        <f t="shared" si="1"/>
        <v>6</v>
      </c>
      <c r="F15" s="9">
        <v>0</v>
      </c>
      <c r="G15" s="9"/>
      <c r="H15" s="10">
        <f t="shared" si="2"/>
        <v>0</v>
      </c>
      <c r="I15" s="9">
        <v>0</v>
      </c>
      <c r="J15" s="9"/>
      <c r="K15" s="10">
        <f t="shared" si="3"/>
        <v>0</v>
      </c>
      <c r="L15" s="9">
        <v>0</v>
      </c>
      <c r="M15" s="9"/>
      <c r="N15" s="10">
        <f t="shared" si="4"/>
        <v>0</v>
      </c>
      <c r="O15" s="9">
        <v>0</v>
      </c>
      <c r="P15" s="9"/>
      <c r="Q15" s="10">
        <f t="shared" si="5"/>
        <v>0</v>
      </c>
      <c r="R15" s="9">
        <v>14</v>
      </c>
      <c r="S15" s="9">
        <v>20</v>
      </c>
      <c r="T15" s="10">
        <f t="shared" si="6"/>
        <v>6</v>
      </c>
      <c r="U15"/>
      <c r="V15"/>
      <c r="W15"/>
    </row>
    <row r="16" spans="1:23">
      <c r="A16" s="8" t="s">
        <v>41</v>
      </c>
      <c r="B16" s="8" t="s">
        <v>40</v>
      </c>
      <c r="C16" s="9">
        <v>46</v>
      </c>
      <c r="D16" s="9">
        <f t="shared" si="0"/>
        <v>50</v>
      </c>
      <c r="E16" s="10">
        <f t="shared" si="1"/>
        <v>4</v>
      </c>
      <c r="F16" s="9">
        <v>9</v>
      </c>
      <c r="G16" s="9">
        <v>10</v>
      </c>
      <c r="H16" s="10">
        <f t="shared" si="2"/>
        <v>1</v>
      </c>
      <c r="I16" s="9">
        <v>1</v>
      </c>
      <c r="J16" s="9"/>
      <c r="K16" s="10">
        <f t="shared" si="3"/>
        <v>-1</v>
      </c>
      <c r="L16" s="9">
        <v>17</v>
      </c>
      <c r="M16" s="9">
        <v>20</v>
      </c>
      <c r="N16" s="10">
        <f t="shared" si="4"/>
        <v>3</v>
      </c>
      <c r="O16" s="9">
        <v>19</v>
      </c>
      <c r="P16" s="9">
        <v>20</v>
      </c>
      <c r="Q16" s="10">
        <f t="shared" si="5"/>
        <v>1</v>
      </c>
      <c r="R16" s="9">
        <v>0</v>
      </c>
      <c r="S16" s="9"/>
      <c r="T16" s="10">
        <f t="shared" si="6"/>
        <v>0</v>
      </c>
    </row>
    <row r="17" spans="1:23">
      <c r="A17" s="20" t="s">
        <v>8</v>
      </c>
      <c r="B17" s="21"/>
      <c r="C17" s="12">
        <v>60</v>
      </c>
      <c r="D17" s="12">
        <f t="shared" si="0"/>
        <v>70</v>
      </c>
      <c r="E17" s="12">
        <f t="shared" si="1"/>
        <v>10</v>
      </c>
      <c r="F17" s="12">
        <v>9</v>
      </c>
      <c r="G17" s="12">
        <v>10</v>
      </c>
      <c r="H17" s="12">
        <f t="shared" si="2"/>
        <v>1</v>
      </c>
      <c r="I17" s="12">
        <v>1</v>
      </c>
      <c r="J17" s="12"/>
      <c r="K17" s="12">
        <f t="shared" si="3"/>
        <v>-1</v>
      </c>
      <c r="L17" s="12">
        <v>17</v>
      </c>
      <c r="M17" s="12">
        <v>20</v>
      </c>
      <c r="N17" s="12">
        <f t="shared" si="4"/>
        <v>3</v>
      </c>
      <c r="O17" s="12">
        <v>19</v>
      </c>
      <c r="P17" s="12">
        <v>20</v>
      </c>
      <c r="Q17" s="12">
        <f t="shared" si="5"/>
        <v>1</v>
      </c>
      <c r="R17" s="12">
        <v>14</v>
      </c>
      <c r="S17" s="12">
        <v>20</v>
      </c>
      <c r="T17" s="12">
        <f t="shared" si="6"/>
        <v>6</v>
      </c>
      <c r="U17" s="4"/>
      <c r="V17" s="4"/>
      <c r="W17" s="4"/>
    </row>
    <row r="18" spans="1:23">
      <c r="A18" s="8" t="s">
        <v>43</v>
      </c>
      <c r="B18" s="8" t="s">
        <v>42</v>
      </c>
      <c r="C18" s="9">
        <v>19</v>
      </c>
      <c r="D18" s="9">
        <f t="shared" si="0"/>
        <v>30</v>
      </c>
      <c r="E18" s="10">
        <f t="shared" si="1"/>
        <v>11</v>
      </c>
      <c r="F18" s="9">
        <v>0</v>
      </c>
      <c r="G18" s="9"/>
      <c r="H18" s="10">
        <f t="shared" si="2"/>
        <v>0</v>
      </c>
      <c r="I18" s="9">
        <v>0</v>
      </c>
      <c r="J18" s="9"/>
      <c r="K18" s="10">
        <f t="shared" si="3"/>
        <v>0</v>
      </c>
      <c r="L18" s="9">
        <v>0</v>
      </c>
      <c r="M18" s="9"/>
      <c r="N18" s="10">
        <f t="shared" si="4"/>
        <v>0</v>
      </c>
      <c r="O18" s="9">
        <v>0</v>
      </c>
      <c r="P18" s="9"/>
      <c r="Q18" s="10">
        <f t="shared" si="5"/>
        <v>0</v>
      </c>
      <c r="R18" s="9">
        <v>19</v>
      </c>
      <c r="S18" s="9">
        <v>30</v>
      </c>
      <c r="T18" s="10">
        <f t="shared" si="6"/>
        <v>11</v>
      </c>
    </row>
    <row r="19" spans="1:23">
      <c r="A19" s="8" t="s">
        <v>45</v>
      </c>
      <c r="B19" s="8" t="s">
        <v>44</v>
      </c>
      <c r="C19" s="9">
        <v>11</v>
      </c>
      <c r="D19" s="9">
        <f t="shared" si="0"/>
        <v>15</v>
      </c>
      <c r="E19" s="10">
        <f t="shared" si="1"/>
        <v>4</v>
      </c>
      <c r="F19" s="9">
        <v>0</v>
      </c>
      <c r="G19" s="9"/>
      <c r="H19" s="10">
        <f t="shared" si="2"/>
        <v>0</v>
      </c>
      <c r="I19" s="9">
        <v>0</v>
      </c>
      <c r="J19" s="9"/>
      <c r="K19" s="10">
        <f t="shared" si="3"/>
        <v>0</v>
      </c>
      <c r="L19" s="9">
        <v>0</v>
      </c>
      <c r="M19" s="9"/>
      <c r="N19" s="10">
        <f t="shared" si="4"/>
        <v>0</v>
      </c>
      <c r="O19" s="9">
        <v>0</v>
      </c>
      <c r="P19" s="9"/>
      <c r="Q19" s="10">
        <f t="shared" si="5"/>
        <v>0</v>
      </c>
      <c r="R19" s="9">
        <v>11</v>
      </c>
      <c r="S19" s="9">
        <v>15</v>
      </c>
      <c r="T19" s="10">
        <f t="shared" si="6"/>
        <v>4</v>
      </c>
    </row>
    <row r="20" spans="1:23">
      <c r="A20" s="8" t="s">
        <v>47</v>
      </c>
      <c r="B20" s="8" t="s">
        <v>46</v>
      </c>
      <c r="C20" s="9">
        <v>9</v>
      </c>
      <c r="D20" s="9">
        <f t="shared" si="0"/>
        <v>10</v>
      </c>
      <c r="E20" s="10">
        <f t="shared" si="1"/>
        <v>1</v>
      </c>
      <c r="F20" s="9">
        <v>0</v>
      </c>
      <c r="G20" s="9"/>
      <c r="H20" s="10">
        <f t="shared" si="2"/>
        <v>0</v>
      </c>
      <c r="I20" s="9">
        <v>0</v>
      </c>
      <c r="J20" s="9"/>
      <c r="K20" s="10">
        <f t="shared" si="3"/>
        <v>0</v>
      </c>
      <c r="L20" s="9">
        <v>0</v>
      </c>
      <c r="M20" s="9"/>
      <c r="N20" s="10">
        <f t="shared" si="4"/>
        <v>0</v>
      </c>
      <c r="O20" s="9">
        <v>0</v>
      </c>
      <c r="P20" s="9"/>
      <c r="Q20" s="10">
        <f t="shared" si="5"/>
        <v>0</v>
      </c>
      <c r="R20" s="9">
        <v>9</v>
      </c>
      <c r="S20" s="9">
        <v>10</v>
      </c>
      <c r="T20" s="10">
        <f t="shared" si="6"/>
        <v>1</v>
      </c>
    </row>
    <row r="21" spans="1:23">
      <c r="A21" s="8" t="s">
        <v>49</v>
      </c>
      <c r="B21" s="8" t="s">
        <v>48</v>
      </c>
      <c r="C21" s="9">
        <v>10</v>
      </c>
      <c r="D21" s="9">
        <f t="shared" si="0"/>
        <v>10</v>
      </c>
      <c r="E21" s="10">
        <f t="shared" si="1"/>
        <v>0</v>
      </c>
      <c r="F21" s="9">
        <v>0</v>
      </c>
      <c r="G21" s="9"/>
      <c r="H21" s="10">
        <f t="shared" si="2"/>
        <v>0</v>
      </c>
      <c r="I21" s="9">
        <v>0</v>
      </c>
      <c r="J21" s="9"/>
      <c r="K21" s="10">
        <f t="shared" si="3"/>
        <v>0</v>
      </c>
      <c r="L21" s="9">
        <v>5</v>
      </c>
      <c r="M21" s="9">
        <v>5</v>
      </c>
      <c r="N21" s="10">
        <f t="shared" si="4"/>
        <v>0</v>
      </c>
      <c r="O21" s="9">
        <v>5</v>
      </c>
      <c r="P21" s="9">
        <v>5</v>
      </c>
      <c r="Q21" s="10">
        <f t="shared" si="5"/>
        <v>0</v>
      </c>
      <c r="R21" s="9">
        <v>0</v>
      </c>
      <c r="S21" s="9"/>
      <c r="T21" s="10">
        <f t="shared" si="6"/>
        <v>0</v>
      </c>
    </row>
    <row r="22" spans="1:23">
      <c r="A22" s="8" t="s">
        <v>51</v>
      </c>
      <c r="B22" s="8" t="s">
        <v>50</v>
      </c>
      <c r="C22" s="9">
        <v>35</v>
      </c>
      <c r="D22" s="9">
        <f t="shared" si="0"/>
        <v>37</v>
      </c>
      <c r="E22" s="10">
        <f t="shared" si="1"/>
        <v>2</v>
      </c>
      <c r="F22" s="9">
        <v>0</v>
      </c>
      <c r="G22" s="9"/>
      <c r="H22" s="10">
        <f t="shared" si="2"/>
        <v>0</v>
      </c>
      <c r="I22" s="9">
        <v>20</v>
      </c>
      <c r="J22" s="9">
        <v>20</v>
      </c>
      <c r="K22" s="10">
        <f t="shared" si="3"/>
        <v>0</v>
      </c>
      <c r="L22" s="9">
        <v>11</v>
      </c>
      <c r="M22" s="9">
        <v>12</v>
      </c>
      <c r="N22" s="10">
        <f t="shared" si="4"/>
        <v>1</v>
      </c>
      <c r="O22" s="9">
        <v>4</v>
      </c>
      <c r="P22" s="9">
        <v>5</v>
      </c>
      <c r="Q22" s="10">
        <f t="shared" si="5"/>
        <v>1</v>
      </c>
      <c r="R22" s="9">
        <v>0</v>
      </c>
      <c r="S22" s="9"/>
      <c r="T22" s="10">
        <f t="shared" si="6"/>
        <v>0</v>
      </c>
    </row>
    <row r="23" spans="1:23" s="4" customFormat="1">
      <c r="A23" s="8" t="s">
        <v>52</v>
      </c>
      <c r="B23" s="8" t="s">
        <v>42</v>
      </c>
      <c r="C23" s="9">
        <v>29</v>
      </c>
      <c r="D23" s="9">
        <f t="shared" si="0"/>
        <v>32</v>
      </c>
      <c r="E23" s="10">
        <f t="shared" si="1"/>
        <v>3</v>
      </c>
      <c r="F23" s="9">
        <v>10</v>
      </c>
      <c r="G23" s="9">
        <v>10</v>
      </c>
      <c r="H23" s="10">
        <f t="shared" si="2"/>
        <v>0</v>
      </c>
      <c r="I23" s="9">
        <v>0</v>
      </c>
      <c r="J23" s="9"/>
      <c r="K23" s="10">
        <f t="shared" si="3"/>
        <v>0</v>
      </c>
      <c r="L23" s="9">
        <v>10</v>
      </c>
      <c r="M23" s="9">
        <v>12</v>
      </c>
      <c r="N23" s="10">
        <f t="shared" si="4"/>
        <v>2</v>
      </c>
      <c r="O23" s="9">
        <v>9</v>
      </c>
      <c r="P23" s="9">
        <v>10</v>
      </c>
      <c r="Q23" s="10">
        <f t="shared" si="5"/>
        <v>1</v>
      </c>
      <c r="R23" s="9">
        <v>0</v>
      </c>
      <c r="S23" s="9"/>
      <c r="T23" s="10">
        <f t="shared" si="6"/>
        <v>0</v>
      </c>
      <c r="U23"/>
      <c r="V23"/>
      <c r="W23"/>
    </row>
    <row r="24" spans="1:23">
      <c r="A24" s="8" t="s">
        <v>53</v>
      </c>
      <c r="B24" s="8" t="s">
        <v>44</v>
      </c>
      <c r="C24" s="9">
        <v>18</v>
      </c>
      <c r="D24" s="9">
        <f t="shared" si="0"/>
        <v>22</v>
      </c>
      <c r="E24" s="10">
        <f t="shared" si="1"/>
        <v>4</v>
      </c>
      <c r="F24" s="9">
        <v>0</v>
      </c>
      <c r="G24" s="9"/>
      <c r="H24" s="10">
        <f t="shared" si="2"/>
        <v>0</v>
      </c>
      <c r="I24" s="9">
        <v>0</v>
      </c>
      <c r="J24" s="9"/>
      <c r="K24" s="10">
        <f t="shared" si="3"/>
        <v>0</v>
      </c>
      <c r="L24" s="9">
        <v>11</v>
      </c>
      <c r="M24" s="9">
        <v>12</v>
      </c>
      <c r="N24" s="10">
        <f t="shared" si="4"/>
        <v>1</v>
      </c>
      <c r="O24" s="9">
        <v>7</v>
      </c>
      <c r="P24" s="9">
        <v>10</v>
      </c>
      <c r="Q24" s="10">
        <f t="shared" si="5"/>
        <v>3</v>
      </c>
      <c r="R24" s="9">
        <v>0</v>
      </c>
      <c r="S24" s="9"/>
      <c r="T24" s="10">
        <f t="shared" si="6"/>
        <v>0</v>
      </c>
    </row>
    <row r="25" spans="1:23">
      <c r="A25" s="20" t="s">
        <v>9</v>
      </c>
      <c r="B25" s="21"/>
      <c r="C25" s="12">
        <v>131</v>
      </c>
      <c r="D25" s="12">
        <f t="shared" si="0"/>
        <v>156</v>
      </c>
      <c r="E25" s="12">
        <f t="shared" si="1"/>
        <v>25</v>
      </c>
      <c r="F25" s="12">
        <v>10</v>
      </c>
      <c r="G25" s="12">
        <v>10</v>
      </c>
      <c r="H25" s="12">
        <f t="shared" si="2"/>
        <v>0</v>
      </c>
      <c r="I25" s="12">
        <v>20</v>
      </c>
      <c r="J25" s="12">
        <v>20</v>
      </c>
      <c r="K25" s="12">
        <f t="shared" si="3"/>
        <v>0</v>
      </c>
      <c r="L25" s="12">
        <v>37</v>
      </c>
      <c r="M25" s="12">
        <f>SUM(M21:M24)</f>
        <v>41</v>
      </c>
      <c r="N25" s="12">
        <f t="shared" si="4"/>
        <v>4</v>
      </c>
      <c r="O25" s="12">
        <v>25</v>
      </c>
      <c r="P25" s="12">
        <f>SUM(P21:P24)</f>
        <v>30</v>
      </c>
      <c r="Q25" s="12">
        <f t="shared" si="5"/>
        <v>5</v>
      </c>
      <c r="R25" s="12">
        <v>39</v>
      </c>
      <c r="S25" s="12">
        <v>55</v>
      </c>
      <c r="T25" s="12">
        <f t="shared" si="6"/>
        <v>16</v>
      </c>
      <c r="U25" s="4"/>
      <c r="V25" s="4"/>
      <c r="W25" s="4"/>
    </row>
    <row r="26" spans="1:23" s="4" customFormat="1">
      <c r="A26" s="8" t="s">
        <v>35</v>
      </c>
      <c r="B26" s="8" t="s">
        <v>34</v>
      </c>
      <c r="C26" s="9">
        <v>167</v>
      </c>
      <c r="D26" s="9">
        <f t="shared" si="0"/>
        <v>171</v>
      </c>
      <c r="E26" s="10">
        <f t="shared" si="1"/>
        <v>4</v>
      </c>
      <c r="F26" s="9">
        <v>68</v>
      </c>
      <c r="G26" s="9">
        <v>71</v>
      </c>
      <c r="H26" s="10">
        <f t="shared" si="2"/>
        <v>3</v>
      </c>
      <c r="I26" s="9">
        <v>68</v>
      </c>
      <c r="J26" s="9">
        <v>65</v>
      </c>
      <c r="K26" s="10">
        <f t="shared" si="3"/>
        <v>-3</v>
      </c>
      <c r="L26" s="9">
        <v>31</v>
      </c>
      <c r="M26" s="9">
        <v>35</v>
      </c>
      <c r="N26" s="10">
        <f t="shared" si="4"/>
        <v>4</v>
      </c>
      <c r="O26" s="9">
        <v>0</v>
      </c>
      <c r="P26" s="9"/>
      <c r="Q26" s="10">
        <f t="shared" si="5"/>
        <v>0</v>
      </c>
      <c r="R26" s="9">
        <v>0</v>
      </c>
      <c r="S26" s="9"/>
      <c r="T26" s="10">
        <f t="shared" si="6"/>
        <v>0</v>
      </c>
      <c r="U26"/>
      <c r="V26"/>
      <c r="W26"/>
    </row>
    <row r="27" spans="1:23">
      <c r="A27" s="8" t="s">
        <v>55</v>
      </c>
      <c r="B27" s="8" t="s">
        <v>54</v>
      </c>
      <c r="C27" s="9">
        <v>30</v>
      </c>
      <c r="D27" s="9">
        <f t="shared" si="0"/>
        <v>30</v>
      </c>
      <c r="E27" s="10">
        <f t="shared" si="1"/>
        <v>0</v>
      </c>
      <c r="F27" s="9">
        <v>0</v>
      </c>
      <c r="G27" s="9"/>
      <c r="H27" s="10">
        <f t="shared" si="2"/>
        <v>0</v>
      </c>
      <c r="I27" s="9">
        <v>10</v>
      </c>
      <c r="J27" s="9">
        <v>10</v>
      </c>
      <c r="K27" s="10">
        <f t="shared" si="3"/>
        <v>0</v>
      </c>
      <c r="L27" s="9">
        <v>10</v>
      </c>
      <c r="M27" s="9">
        <v>10</v>
      </c>
      <c r="N27" s="10">
        <f t="shared" si="4"/>
        <v>0</v>
      </c>
      <c r="O27" s="9">
        <v>10</v>
      </c>
      <c r="P27" s="9">
        <v>10</v>
      </c>
      <c r="Q27" s="10">
        <f t="shared" si="5"/>
        <v>0</v>
      </c>
      <c r="R27" s="9">
        <v>0</v>
      </c>
      <c r="S27" s="9"/>
      <c r="T27" s="10">
        <f t="shared" si="6"/>
        <v>0</v>
      </c>
    </row>
    <row r="28" spans="1:23">
      <c r="A28" s="20" t="s">
        <v>10</v>
      </c>
      <c r="B28" s="21"/>
      <c r="C28" s="12">
        <v>197</v>
      </c>
      <c r="D28" s="12">
        <f t="shared" si="0"/>
        <v>201</v>
      </c>
      <c r="E28" s="12">
        <f t="shared" si="1"/>
        <v>4</v>
      </c>
      <c r="F28" s="12">
        <v>68</v>
      </c>
      <c r="G28" s="12">
        <v>71</v>
      </c>
      <c r="H28" s="12">
        <f t="shared" si="2"/>
        <v>3</v>
      </c>
      <c r="I28" s="12">
        <v>78</v>
      </c>
      <c r="J28" s="12">
        <v>75</v>
      </c>
      <c r="K28" s="12">
        <f t="shared" si="3"/>
        <v>-3</v>
      </c>
      <c r="L28" s="12">
        <v>41</v>
      </c>
      <c r="M28" s="12">
        <v>45</v>
      </c>
      <c r="N28" s="12">
        <f t="shared" si="4"/>
        <v>4</v>
      </c>
      <c r="O28" s="12">
        <v>10</v>
      </c>
      <c r="P28" s="12">
        <v>10</v>
      </c>
      <c r="Q28" s="12">
        <f t="shared" si="5"/>
        <v>0</v>
      </c>
      <c r="R28" s="12">
        <v>0</v>
      </c>
      <c r="S28" s="12"/>
      <c r="T28" s="12">
        <f t="shared" si="6"/>
        <v>0</v>
      </c>
      <c r="U28" s="4"/>
      <c r="V28" s="4"/>
      <c r="W28" s="4"/>
    </row>
    <row r="29" spans="1:23" s="4" customFormat="1">
      <c r="A29" s="8" t="s">
        <v>43</v>
      </c>
      <c r="B29" s="8" t="s">
        <v>42</v>
      </c>
      <c r="C29" s="9">
        <v>26</v>
      </c>
      <c r="D29" s="9">
        <f t="shared" si="0"/>
        <v>30</v>
      </c>
      <c r="E29" s="10">
        <f t="shared" si="1"/>
        <v>4</v>
      </c>
      <c r="F29" s="9">
        <v>0</v>
      </c>
      <c r="G29" s="9"/>
      <c r="H29" s="10">
        <f t="shared" si="2"/>
        <v>0</v>
      </c>
      <c r="I29" s="9">
        <v>0</v>
      </c>
      <c r="J29" s="9"/>
      <c r="K29" s="10">
        <f t="shared" si="3"/>
        <v>0</v>
      </c>
      <c r="L29" s="9">
        <v>0</v>
      </c>
      <c r="M29" s="9"/>
      <c r="N29" s="10">
        <f t="shared" si="4"/>
        <v>0</v>
      </c>
      <c r="O29" s="9">
        <v>1</v>
      </c>
      <c r="P29" s="9">
        <v>0</v>
      </c>
      <c r="Q29" s="10">
        <f t="shared" si="5"/>
        <v>-1</v>
      </c>
      <c r="R29" s="9">
        <v>25</v>
      </c>
      <c r="S29" s="9">
        <v>30</v>
      </c>
      <c r="T29" s="10">
        <f t="shared" si="6"/>
        <v>5</v>
      </c>
      <c r="U29"/>
      <c r="V29"/>
      <c r="W29"/>
    </row>
    <row r="30" spans="1:23">
      <c r="A30" s="8" t="s">
        <v>57</v>
      </c>
      <c r="B30" s="8" t="s">
        <v>56</v>
      </c>
      <c r="C30" s="9">
        <v>9</v>
      </c>
      <c r="D30" s="9">
        <f t="shared" si="0"/>
        <v>12</v>
      </c>
      <c r="E30" s="10">
        <f t="shared" si="1"/>
        <v>3</v>
      </c>
      <c r="F30" s="9">
        <v>0</v>
      </c>
      <c r="G30" s="9"/>
      <c r="H30" s="10">
        <f t="shared" si="2"/>
        <v>0</v>
      </c>
      <c r="I30" s="9">
        <v>0</v>
      </c>
      <c r="J30" s="9"/>
      <c r="K30" s="10">
        <f t="shared" si="3"/>
        <v>0</v>
      </c>
      <c r="L30" s="9">
        <v>0</v>
      </c>
      <c r="M30" s="9"/>
      <c r="N30" s="10">
        <f t="shared" si="4"/>
        <v>0</v>
      </c>
      <c r="O30" s="9">
        <v>9</v>
      </c>
      <c r="P30" s="9">
        <v>12</v>
      </c>
      <c r="Q30" s="10">
        <f t="shared" si="5"/>
        <v>3</v>
      </c>
      <c r="R30" s="9">
        <v>0</v>
      </c>
      <c r="S30" s="9"/>
      <c r="T30" s="10">
        <f t="shared" si="6"/>
        <v>0</v>
      </c>
    </row>
    <row r="31" spans="1:23" s="4" customFormat="1">
      <c r="A31" s="20" t="s">
        <v>11</v>
      </c>
      <c r="B31" s="21"/>
      <c r="C31" s="12">
        <v>35</v>
      </c>
      <c r="D31" s="12">
        <f t="shared" si="0"/>
        <v>42</v>
      </c>
      <c r="E31" s="12">
        <f t="shared" si="1"/>
        <v>7</v>
      </c>
      <c r="F31" s="12">
        <v>0</v>
      </c>
      <c r="G31" s="12"/>
      <c r="H31" s="12">
        <f t="shared" si="2"/>
        <v>0</v>
      </c>
      <c r="I31" s="12">
        <v>0</v>
      </c>
      <c r="J31" s="12"/>
      <c r="K31" s="12">
        <f t="shared" si="3"/>
        <v>0</v>
      </c>
      <c r="L31" s="12">
        <v>0</v>
      </c>
      <c r="M31" s="12"/>
      <c r="N31" s="12">
        <f t="shared" si="4"/>
        <v>0</v>
      </c>
      <c r="O31" s="12">
        <v>10</v>
      </c>
      <c r="P31" s="12">
        <v>12</v>
      </c>
      <c r="Q31" s="12">
        <f t="shared" si="5"/>
        <v>2</v>
      </c>
      <c r="R31" s="12">
        <v>25</v>
      </c>
      <c r="S31" s="12">
        <v>30</v>
      </c>
      <c r="T31" s="12">
        <f t="shared" si="6"/>
        <v>5</v>
      </c>
    </row>
    <row r="32" spans="1:23">
      <c r="A32" s="8" t="s">
        <v>59</v>
      </c>
      <c r="B32" s="8" t="s">
        <v>58</v>
      </c>
      <c r="C32" s="9">
        <v>9</v>
      </c>
      <c r="D32" s="9">
        <f t="shared" si="0"/>
        <v>12</v>
      </c>
      <c r="E32" s="10">
        <f t="shared" si="1"/>
        <v>3</v>
      </c>
      <c r="F32" s="9">
        <v>0</v>
      </c>
      <c r="G32" s="9"/>
      <c r="H32" s="10">
        <f t="shared" si="2"/>
        <v>0</v>
      </c>
      <c r="I32" s="9">
        <v>0</v>
      </c>
      <c r="J32" s="9"/>
      <c r="K32" s="10">
        <f t="shared" si="3"/>
        <v>0</v>
      </c>
      <c r="L32" s="9">
        <v>0</v>
      </c>
      <c r="M32" s="9"/>
      <c r="N32" s="10">
        <f t="shared" si="4"/>
        <v>0</v>
      </c>
      <c r="O32" s="9">
        <v>3</v>
      </c>
      <c r="P32" s="9">
        <v>0</v>
      </c>
      <c r="Q32" s="10">
        <f t="shared" si="5"/>
        <v>-3</v>
      </c>
      <c r="R32" s="9">
        <v>6</v>
      </c>
      <c r="S32" s="9">
        <v>12</v>
      </c>
      <c r="T32" s="10">
        <f t="shared" si="6"/>
        <v>6</v>
      </c>
    </row>
    <row r="33" spans="1:20" s="4" customFormat="1">
      <c r="A33" s="20" t="s">
        <v>12</v>
      </c>
      <c r="B33" s="21"/>
      <c r="C33" s="12">
        <v>9</v>
      </c>
      <c r="D33" s="12">
        <f t="shared" si="0"/>
        <v>12</v>
      </c>
      <c r="E33" s="12">
        <f t="shared" si="1"/>
        <v>3</v>
      </c>
      <c r="F33" s="12">
        <v>0</v>
      </c>
      <c r="G33" s="12"/>
      <c r="H33" s="12">
        <f t="shared" si="2"/>
        <v>0</v>
      </c>
      <c r="I33" s="12">
        <v>0</v>
      </c>
      <c r="J33" s="12"/>
      <c r="K33" s="12">
        <f t="shared" si="3"/>
        <v>0</v>
      </c>
      <c r="L33" s="12">
        <v>0</v>
      </c>
      <c r="M33" s="12"/>
      <c r="N33" s="12">
        <f t="shared" si="4"/>
        <v>0</v>
      </c>
      <c r="O33" s="12">
        <v>3</v>
      </c>
      <c r="P33" s="12">
        <v>0</v>
      </c>
      <c r="Q33" s="12">
        <f t="shared" si="5"/>
        <v>-3</v>
      </c>
      <c r="R33" s="12">
        <v>6</v>
      </c>
      <c r="S33" s="12">
        <v>12</v>
      </c>
      <c r="T33" s="12">
        <f t="shared" si="6"/>
        <v>6</v>
      </c>
    </row>
    <row r="34" spans="1:20" s="4" customFormat="1">
      <c r="A34" s="20" t="s">
        <v>13</v>
      </c>
      <c r="B34" s="21"/>
      <c r="C34" s="12">
        <f>C33+C31+C28+C25+C17+C14+C9+C7</f>
        <v>576</v>
      </c>
      <c r="D34" s="12">
        <f>D33+D31+D28+D25+D17+D14+D9+D7</f>
        <v>672</v>
      </c>
      <c r="E34" s="12">
        <f t="shared" si="1"/>
        <v>96</v>
      </c>
      <c r="F34" s="12">
        <f>SUM(F28+F25+F17+F7)</f>
        <v>110</v>
      </c>
      <c r="G34" s="12">
        <f>SUM(G28+G25+G17+G7)</f>
        <v>116</v>
      </c>
      <c r="H34" s="12">
        <v>6</v>
      </c>
      <c r="I34" s="12">
        <f>SUM(I28+I25+I17+I7)</f>
        <v>121</v>
      </c>
      <c r="J34" s="12">
        <f>SUM(J28+J25+J17+J7)</f>
        <v>120</v>
      </c>
      <c r="K34" s="12">
        <v>-1</v>
      </c>
      <c r="L34" s="12">
        <f>SUM(L28+L25+L17+L7)</f>
        <v>114</v>
      </c>
      <c r="M34" s="12">
        <f>SUM(M28+M25+M17+M7)</f>
        <v>129</v>
      </c>
      <c r="N34" s="12">
        <f t="shared" si="4"/>
        <v>15</v>
      </c>
      <c r="O34" s="12">
        <f>SUM(O33+O31+O28+O25+O17+O14+O7)</f>
        <v>105</v>
      </c>
      <c r="P34" s="12">
        <f>SUM(P33+P31+P28+P25+P17+P14+P7)</f>
        <v>135</v>
      </c>
      <c r="Q34" s="12">
        <f t="shared" si="5"/>
        <v>30</v>
      </c>
      <c r="R34" s="12">
        <f>SUM(R33+R31+R25+R17+R14+R9+R7)</f>
        <v>126</v>
      </c>
      <c r="S34" s="12">
        <f>SUM(S33+S31+S25+S17+S14+S9+S7)</f>
        <v>172</v>
      </c>
      <c r="T34" s="12">
        <f t="shared" si="6"/>
        <v>46</v>
      </c>
    </row>
  </sheetData>
  <mergeCells count="19">
    <mergeCell ref="A31:B31"/>
    <mergeCell ref="A33:B33"/>
    <mergeCell ref="A34:B34"/>
    <mergeCell ref="A7:B7"/>
    <mergeCell ref="A9:B9"/>
    <mergeCell ref="A14:B14"/>
    <mergeCell ref="A17:B17"/>
    <mergeCell ref="A25:B25"/>
    <mergeCell ref="A28:B28"/>
    <mergeCell ref="O3:Q3"/>
    <mergeCell ref="R3:T3"/>
    <mergeCell ref="A1:T1"/>
    <mergeCell ref="A2:T2"/>
    <mergeCell ref="A3:A4"/>
    <mergeCell ref="B3:B4"/>
    <mergeCell ref="C3:E3"/>
    <mergeCell ref="F3:H3"/>
    <mergeCell ref="I3:K3"/>
    <mergeCell ref="L3:N3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2015-08-18T01:29:39Z</cp:lastPrinted>
  <dcterms:created xsi:type="dcterms:W3CDTF">2015-08-17T01:00:20Z</dcterms:created>
  <dcterms:modified xsi:type="dcterms:W3CDTF">2015-08-18T01:37:43Z</dcterms:modified>
</cp:coreProperties>
</file>