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5" windowWidth="20895" windowHeight="1017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U51" i="2" l="1"/>
  <c r="T51" i="2"/>
  <c r="R51" i="2"/>
  <c r="Q51" i="2"/>
  <c r="O51" i="2"/>
  <c r="N51" i="2"/>
  <c r="L51" i="2"/>
  <c r="K51" i="2"/>
  <c r="I51" i="2"/>
  <c r="H51" i="2"/>
  <c r="F51" i="2"/>
  <c r="E51" i="2"/>
  <c r="B51" i="2" s="1"/>
  <c r="V50" i="2"/>
  <c r="V51" i="2" s="1"/>
  <c r="S50" i="2"/>
  <c r="S51" i="2" s="1"/>
  <c r="P50" i="2"/>
  <c r="P51" i="2" s="1"/>
  <c r="M50" i="2"/>
  <c r="M51" i="2" s="1"/>
  <c r="J50" i="2"/>
  <c r="J51" i="2" s="1"/>
  <c r="G50" i="2"/>
  <c r="G51" i="2" s="1"/>
  <c r="C50" i="2"/>
  <c r="C51" i="2" s="1"/>
  <c r="B50" i="2"/>
  <c r="U49" i="2"/>
  <c r="T49" i="2"/>
  <c r="R49" i="2"/>
  <c r="Q49" i="2"/>
  <c r="O49" i="2"/>
  <c r="N49" i="2"/>
  <c r="L49" i="2"/>
  <c r="K49" i="2"/>
  <c r="I49" i="2"/>
  <c r="H49" i="2"/>
  <c r="F49" i="2"/>
  <c r="E49" i="2"/>
  <c r="B49" i="2" s="1"/>
  <c r="V48" i="2"/>
  <c r="S48" i="2"/>
  <c r="P48" i="2"/>
  <c r="M48" i="2"/>
  <c r="J48" i="2"/>
  <c r="G48" i="2"/>
  <c r="C48" i="2"/>
  <c r="B48" i="2"/>
  <c r="V47" i="2"/>
  <c r="S47" i="2"/>
  <c r="P47" i="2"/>
  <c r="M47" i="2"/>
  <c r="J47" i="2"/>
  <c r="G47" i="2"/>
  <c r="C47" i="2"/>
  <c r="B47" i="2"/>
  <c r="V46" i="2"/>
  <c r="V49" i="2" s="1"/>
  <c r="S46" i="2"/>
  <c r="S49" i="2" s="1"/>
  <c r="P46" i="2"/>
  <c r="P49" i="2" s="1"/>
  <c r="M46" i="2"/>
  <c r="M49" i="2" s="1"/>
  <c r="J46" i="2"/>
  <c r="J49" i="2" s="1"/>
  <c r="G46" i="2"/>
  <c r="G49" i="2" s="1"/>
  <c r="C46" i="2"/>
  <c r="C49" i="2" s="1"/>
  <c r="B46" i="2"/>
  <c r="U45" i="2"/>
  <c r="T45" i="2"/>
  <c r="R45" i="2"/>
  <c r="Q45" i="2"/>
  <c r="O45" i="2"/>
  <c r="N45" i="2"/>
  <c r="L45" i="2"/>
  <c r="K45" i="2"/>
  <c r="I45" i="2"/>
  <c r="H45" i="2"/>
  <c r="F45" i="2"/>
  <c r="E45" i="2"/>
  <c r="B45" i="2" s="1"/>
  <c r="V44" i="2"/>
  <c r="S44" i="2"/>
  <c r="P44" i="2"/>
  <c r="M44" i="2"/>
  <c r="J44" i="2"/>
  <c r="G44" i="2"/>
  <c r="C44" i="2"/>
  <c r="B44" i="2"/>
  <c r="V43" i="2"/>
  <c r="V45" i="2" s="1"/>
  <c r="S43" i="2"/>
  <c r="S45" i="2" s="1"/>
  <c r="P43" i="2"/>
  <c r="P45" i="2" s="1"/>
  <c r="M43" i="2"/>
  <c r="M45" i="2" s="1"/>
  <c r="J43" i="2"/>
  <c r="J45" i="2" s="1"/>
  <c r="G43" i="2"/>
  <c r="G45" i="2" s="1"/>
  <c r="C43" i="2"/>
  <c r="C45" i="2" s="1"/>
  <c r="B43" i="2"/>
  <c r="U42" i="2"/>
  <c r="T42" i="2"/>
  <c r="R42" i="2"/>
  <c r="Q42" i="2"/>
  <c r="O42" i="2"/>
  <c r="N42" i="2"/>
  <c r="L42" i="2"/>
  <c r="K42" i="2"/>
  <c r="I42" i="2"/>
  <c r="H42" i="2"/>
  <c r="F42" i="2"/>
  <c r="E42" i="2"/>
  <c r="B42" i="2" s="1"/>
  <c r="V41" i="2"/>
  <c r="S41" i="2"/>
  <c r="P41" i="2"/>
  <c r="M41" i="2"/>
  <c r="J41" i="2"/>
  <c r="G41" i="2"/>
  <c r="C41" i="2"/>
  <c r="B41" i="2"/>
  <c r="V40" i="2"/>
  <c r="S40" i="2"/>
  <c r="P40" i="2"/>
  <c r="M40" i="2"/>
  <c r="J40" i="2"/>
  <c r="G40" i="2"/>
  <c r="C40" i="2"/>
  <c r="B40" i="2"/>
  <c r="V39" i="2"/>
  <c r="S39" i="2"/>
  <c r="P39" i="2"/>
  <c r="M39" i="2"/>
  <c r="J39" i="2"/>
  <c r="G39" i="2"/>
  <c r="C39" i="2"/>
  <c r="B39" i="2"/>
  <c r="V38" i="2"/>
  <c r="S38" i="2"/>
  <c r="P38" i="2"/>
  <c r="M38" i="2"/>
  <c r="J38" i="2"/>
  <c r="G38" i="2"/>
  <c r="C38" i="2"/>
  <c r="B38" i="2"/>
  <c r="V37" i="2"/>
  <c r="S37" i="2"/>
  <c r="P37" i="2"/>
  <c r="M37" i="2"/>
  <c r="J37" i="2"/>
  <c r="G37" i="2"/>
  <c r="C37" i="2"/>
  <c r="B37" i="2"/>
  <c r="V36" i="2"/>
  <c r="S36" i="2"/>
  <c r="P36" i="2"/>
  <c r="M36" i="2"/>
  <c r="J36" i="2"/>
  <c r="G36" i="2"/>
  <c r="C36" i="2"/>
  <c r="B36" i="2"/>
  <c r="V35" i="2"/>
  <c r="V42" i="2" s="1"/>
  <c r="S35" i="2"/>
  <c r="S42" i="2" s="1"/>
  <c r="P35" i="2"/>
  <c r="P42" i="2" s="1"/>
  <c r="M35" i="2"/>
  <c r="M42" i="2" s="1"/>
  <c r="J35" i="2"/>
  <c r="J42" i="2" s="1"/>
  <c r="G35" i="2"/>
  <c r="G42" i="2" s="1"/>
  <c r="C35" i="2"/>
  <c r="C42" i="2" s="1"/>
  <c r="B35" i="2"/>
  <c r="U34" i="2"/>
  <c r="T34" i="2"/>
  <c r="R34" i="2"/>
  <c r="Q34" i="2"/>
  <c r="O34" i="2"/>
  <c r="N34" i="2"/>
  <c r="L34" i="2"/>
  <c r="K34" i="2"/>
  <c r="I34" i="2"/>
  <c r="H34" i="2"/>
  <c r="F34" i="2"/>
  <c r="E34" i="2"/>
  <c r="B34" i="2" s="1"/>
  <c r="V33" i="2"/>
  <c r="S33" i="2"/>
  <c r="P33" i="2"/>
  <c r="M33" i="2"/>
  <c r="J33" i="2"/>
  <c r="G33" i="2"/>
  <c r="C33" i="2"/>
  <c r="B33" i="2"/>
  <c r="V32" i="2"/>
  <c r="S32" i="2"/>
  <c r="P32" i="2"/>
  <c r="M32" i="2"/>
  <c r="J32" i="2"/>
  <c r="G32" i="2"/>
  <c r="C32" i="2"/>
  <c r="B32" i="2"/>
  <c r="V31" i="2"/>
  <c r="S31" i="2"/>
  <c r="P31" i="2"/>
  <c r="M31" i="2"/>
  <c r="J31" i="2"/>
  <c r="G31" i="2"/>
  <c r="C31" i="2"/>
  <c r="B31" i="2"/>
  <c r="V30" i="2"/>
  <c r="S30" i="2"/>
  <c r="P30" i="2"/>
  <c r="M30" i="2"/>
  <c r="J30" i="2"/>
  <c r="G30" i="2"/>
  <c r="C30" i="2"/>
  <c r="B30" i="2"/>
  <c r="V29" i="2"/>
  <c r="S29" i="2"/>
  <c r="P29" i="2"/>
  <c r="M29" i="2"/>
  <c r="J29" i="2"/>
  <c r="G29" i="2"/>
  <c r="C29" i="2"/>
  <c r="B29" i="2"/>
  <c r="V28" i="2"/>
  <c r="S28" i="2"/>
  <c r="P28" i="2"/>
  <c r="M28" i="2"/>
  <c r="J28" i="2"/>
  <c r="G28" i="2"/>
  <c r="C28" i="2"/>
  <c r="B28" i="2"/>
  <c r="V27" i="2"/>
  <c r="V34" i="2" s="1"/>
  <c r="S27" i="2"/>
  <c r="S34" i="2" s="1"/>
  <c r="P27" i="2"/>
  <c r="P34" i="2" s="1"/>
  <c r="M27" i="2"/>
  <c r="M34" i="2" s="1"/>
  <c r="J27" i="2"/>
  <c r="J34" i="2" s="1"/>
  <c r="G27" i="2"/>
  <c r="G34" i="2" s="1"/>
  <c r="C27" i="2"/>
  <c r="C34" i="2" s="1"/>
  <c r="B27" i="2"/>
  <c r="U26" i="2"/>
  <c r="T26" i="2"/>
  <c r="R26" i="2"/>
  <c r="Q26" i="2"/>
  <c r="O26" i="2"/>
  <c r="N26" i="2"/>
  <c r="L26" i="2"/>
  <c r="K26" i="2"/>
  <c r="I26" i="2"/>
  <c r="H26" i="2"/>
  <c r="F26" i="2"/>
  <c r="E26" i="2"/>
  <c r="B26" i="2" s="1"/>
  <c r="V25" i="2"/>
  <c r="S25" i="2"/>
  <c r="P25" i="2"/>
  <c r="M25" i="2"/>
  <c r="J25" i="2"/>
  <c r="G25" i="2"/>
  <c r="C25" i="2"/>
  <c r="B25" i="2"/>
  <c r="V24" i="2"/>
  <c r="V26" i="2" s="1"/>
  <c r="S24" i="2"/>
  <c r="S26" i="2" s="1"/>
  <c r="P24" i="2"/>
  <c r="P26" i="2" s="1"/>
  <c r="M24" i="2"/>
  <c r="M26" i="2" s="1"/>
  <c r="J24" i="2"/>
  <c r="J26" i="2" s="1"/>
  <c r="G24" i="2"/>
  <c r="G26" i="2" s="1"/>
  <c r="C24" i="2"/>
  <c r="B24" i="2"/>
  <c r="U23" i="2"/>
  <c r="T23" i="2"/>
  <c r="R23" i="2"/>
  <c r="Q23" i="2"/>
  <c r="O23" i="2"/>
  <c r="N23" i="2"/>
  <c r="L23" i="2"/>
  <c r="K23" i="2"/>
  <c r="I23" i="2"/>
  <c r="H23" i="2"/>
  <c r="F23" i="2"/>
  <c r="E23" i="2"/>
  <c r="B23" i="2" s="1"/>
  <c r="V22" i="2"/>
  <c r="S22" i="2"/>
  <c r="P22" i="2"/>
  <c r="M22" i="2"/>
  <c r="J22" i="2"/>
  <c r="G22" i="2"/>
  <c r="C22" i="2"/>
  <c r="B22" i="2"/>
  <c r="V21" i="2"/>
  <c r="S21" i="2"/>
  <c r="P21" i="2"/>
  <c r="M21" i="2"/>
  <c r="J21" i="2"/>
  <c r="G21" i="2"/>
  <c r="C21" i="2"/>
  <c r="B21" i="2"/>
  <c r="V20" i="2"/>
  <c r="S20" i="2"/>
  <c r="P20" i="2"/>
  <c r="M20" i="2"/>
  <c r="J20" i="2"/>
  <c r="G20" i="2"/>
  <c r="C20" i="2"/>
  <c r="B20" i="2"/>
  <c r="V19" i="2"/>
  <c r="V23" i="2" s="1"/>
  <c r="S19" i="2"/>
  <c r="S23" i="2" s="1"/>
  <c r="P19" i="2"/>
  <c r="P23" i="2" s="1"/>
  <c r="M19" i="2"/>
  <c r="M23" i="2" s="1"/>
  <c r="J19" i="2"/>
  <c r="J23" i="2" s="1"/>
  <c r="G19" i="2"/>
  <c r="G23" i="2" s="1"/>
  <c r="C19" i="2"/>
  <c r="C23" i="2" s="1"/>
  <c r="B19" i="2"/>
  <c r="U18" i="2"/>
  <c r="T18" i="2"/>
  <c r="R18" i="2"/>
  <c r="Q18" i="2"/>
  <c r="O18" i="2"/>
  <c r="N18" i="2"/>
  <c r="L18" i="2"/>
  <c r="K18" i="2"/>
  <c r="I18" i="2"/>
  <c r="H18" i="2"/>
  <c r="F18" i="2"/>
  <c r="E18" i="2"/>
  <c r="B18" i="2" s="1"/>
  <c r="V17" i="2"/>
  <c r="V18" i="2" s="1"/>
  <c r="S17" i="2"/>
  <c r="S18" i="2" s="1"/>
  <c r="P17" i="2"/>
  <c r="P18" i="2" s="1"/>
  <c r="M17" i="2"/>
  <c r="M18" i="2" s="1"/>
  <c r="J17" i="2"/>
  <c r="J18" i="2" s="1"/>
  <c r="G17" i="2"/>
  <c r="G18" i="2" s="1"/>
  <c r="C17" i="2"/>
  <c r="C18" i="2" s="1"/>
  <c r="B17" i="2"/>
  <c r="U16" i="2"/>
  <c r="T16" i="2"/>
  <c r="R16" i="2"/>
  <c r="Q16" i="2"/>
  <c r="O16" i="2"/>
  <c r="N16" i="2"/>
  <c r="L16" i="2"/>
  <c r="K16" i="2"/>
  <c r="I16" i="2"/>
  <c r="H16" i="2"/>
  <c r="F16" i="2"/>
  <c r="E16" i="2"/>
  <c r="B16" i="2" s="1"/>
  <c r="V15" i="2"/>
  <c r="V16" i="2" s="1"/>
  <c r="S15" i="2"/>
  <c r="S16" i="2" s="1"/>
  <c r="P15" i="2"/>
  <c r="P16" i="2" s="1"/>
  <c r="M15" i="2"/>
  <c r="M16" i="2" s="1"/>
  <c r="J15" i="2"/>
  <c r="J16" i="2" s="1"/>
  <c r="G15" i="2"/>
  <c r="G16" i="2" s="1"/>
  <c r="C15" i="2"/>
  <c r="C16" i="2" s="1"/>
  <c r="B15" i="2"/>
  <c r="U14" i="2"/>
  <c r="T14" i="2"/>
  <c r="R14" i="2"/>
  <c r="Q14" i="2"/>
  <c r="O14" i="2"/>
  <c r="N14" i="2"/>
  <c r="L14" i="2"/>
  <c r="K14" i="2"/>
  <c r="I14" i="2"/>
  <c r="H14" i="2"/>
  <c r="F14" i="2"/>
  <c r="E14" i="2"/>
  <c r="B14" i="2" s="1"/>
  <c r="V13" i="2"/>
  <c r="V14" i="2" s="1"/>
  <c r="S13" i="2"/>
  <c r="S14" i="2" s="1"/>
  <c r="P13" i="2"/>
  <c r="P14" i="2" s="1"/>
  <c r="M13" i="2"/>
  <c r="M14" i="2" s="1"/>
  <c r="J13" i="2"/>
  <c r="J14" i="2" s="1"/>
  <c r="G13" i="2"/>
  <c r="G14" i="2" s="1"/>
  <c r="C13" i="2"/>
  <c r="C14" i="2" s="1"/>
  <c r="B13" i="2"/>
  <c r="U12" i="2"/>
  <c r="T12" i="2"/>
  <c r="R12" i="2"/>
  <c r="Q12" i="2"/>
  <c r="O12" i="2"/>
  <c r="N12" i="2"/>
  <c r="L12" i="2"/>
  <c r="K12" i="2"/>
  <c r="I12" i="2"/>
  <c r="H12" i="2"/>
  <c r="F12" i="2"/>
  <c r="E12" i="2"/>
  <c r="V11" i="2"/>
  <c r="S11" i="2"/>
  <c r="P11" i="2"/>
  <c r="M11" i="2"/>
  <c r="J11" i="2"/>
  <c r="G11" i="2"/>
  <c r="C11" i="2"/>
  <c r="B11" i="2"/>
  <c r="V10" i="2"/>
  <c r="V12" i="2" s="1"/>
  <c r="S10" i="2"/>
  <c r="S12" i="2" s="1"/>
  <c r="P10" i="2"/>
  <c r="P12" i="2" s="1"/>
  <c r="M10" i="2"/>
  <c r="M12" i="2" s="1"/>
  <c r="J10" i="2"/>
  <c r="J12" i="2" s="1"/>
  <c r="G10" i="2"/>
  <c r="G12" i="2" s="1"/>
  <c r="C10" i="2"/>
  <c r="B10" i="2"/>
  <c r="U9" i="2"/>
  <c r="T9" i="2"/>
  <c r="R9" i="2"/>
  <c r="Q9" i="2"/>
  <c r="O9" i="2"/>
  <c r="N9" i="2"/>
  <c r="L9" i="2"/>
  <c r="K9" i="2"/>
  <c r="I9" i="2"/>
  <c r="H9" i="2"/>
  <c r="F9" i="2"/>
  <c r="E9" i="2"/>
  <c r="V8" i="2"/>
  <c r="S8" i="2"/>
  <c r="P8" i="2"/>
  <c r="M8" i="2"/>
  <c r="J8" i="2"/>
  <c r="G8" i="2"/>
  <c r="C8" i="2"/>
  <c r="B8" i="2"/>
  <c r="V7" i="2"/>
  <c r="S7" i="2"/>
  <c r="P7" i="2"/>
  <c r="M7" i="2"/>
  <c r="J7" i="2"/>
  <c r="G7" i="2"/>
  <c r="C7" i="2"/>
  <c r="B7" i="2"/>
  <c r="V6" i="2"/>
  <c r="S6" i="2"/>
  <c r="P6" i="2"/>
  <c r="M6" i="2"/>
  <c r="J6" i="2"/>
  <c r="G6" i="2"/>
  <c r="C6" i="2"/>
  <c r="B6" i="2"/>
  <c r="V5" i="2"/>
  <c r="V9" i="2" s="1"/>
  <c r="S5" i="2"/>
  <c r="S9" i="2" s="1"/>
  <c r="P5" i="2"/>
  <c r="P9" i="2" s="1"/>
  <c r="M5" i="2"/>
  <c r="M9" i="2" s="1"/>
  <c r="J5" i="2"/>
  <c r="J9" i="2" s="1"/>
  <c r="G5" i="2"/>
  <c r="G9" i="2" s="1"/>
  <c r="C5" i="2"/>
  <c r="C9" i="2" s="1"/>
  <c r="B5" i="2"/>
  <c r="D35" i="2" l="1"/>
  <c r="D40" i="2"/>
  <c r="B12" i="2"/>
  <c r="B9" i="2"/>
  <c r="D47" i="2"/>
  <c r="D11" i="2"/>
  <c r="D13" i="2"/>
  <c r="D14" i="2" s="1"/>
  <c r="D15" i="2"/>
  <c r="D16" i="2" s="1"/>
  <c r="D17" i="2"/>
  <c r="D18" i="2" s="1"/>
  <c r="D19" i="2"/>
  <c r="D21" i="2"/>
  <c r="D24" i="2"/>
  <c r="D28" i="2"/>
  <c r="D30" i="2"/>
  <c r="D32" i="2"/>
  <c r="D6" i="2"/>
  <c r="D8" i="2"/>
  <c r="D37" i="2"/>
  <c r="D38" i="2"/>
  <c r="D39" i="2"/>
  <c r="D33" i="2"/>
  <c r="D36" i="2"/>
  <c r="D44" i="2"/>
  <c r="E52" i="2"/>
  <c r="H52" i="2"/>
  <c r="K52" i="2"/>
  <c r="N52" i="2"/>
  <c r="Q52" i="2"/>
  <c r="T52" i="2"/>
  <c r="D5" i="2"/>
  <c r="D7" i="2"/>
  <c r="D10" i="2"/>
  <c r="D12" i="2" s="1"/>
  <c r="D20" i="2"/>
  <c r="D22" i="2"/>
  <c r="D25" i="2"/>
  <c r="D26" i="2" s="1"/>
  <c r="D27" i="2"/>
  <c r="D29" i="2"/>
  <c r="D31" i="2"/>
  <c r="D41" i="2"/>
  <c r="D43" i="2"/>
  <c r="D45" i="2" s="1"/>
  <c r="D48" i="2"/>
  <c r="F52" i="2"/>
  <c r="I52" i="2"/>
  <c r="L52" i="2"/>
  <c r="O52" i="2"/>
  <c r="R52" i="2"/>
  <c r="U52" i="2"/>
  <c r="J52" i="2"/>
  <c r="P52" i="2"/>
  <c r="V52" i="2"/>
  <c r="G52" i="2"/>
  <c r="M52" i="2"/>
  <c r="S52" i="2"/>
  <c r="B52" i="2"/>
  <c r="C12" i="2"/>
  <c r="C26" i="2"/>
  <c r="D46" i="2"/>
  <c r="D49" i="2" s="1"/>
  <c r="D50" i="2"/>
  <c r="D51" i="2" s="1"/>
  <c r="D23" i="2" l="1"/>
  <c r="D9" i="2"/>
  <c r="D42" i="2"/>
  <c r="C52" i="2"/>
  <c r="D34" i="2"/>
  <c r="D52" i="2" l="1"/>
</calcChain>
</file>

<file path=xl/sharedStrings.xml><?xml version="1.0" encoding="utf-8"?>
<sst xmlns="http://schemas.openxmlformats.org/spreadsheetml/2006/main" count="78" uniqueCount="63">
  <si>
    <t>Специальности / направления</t>
  </si>
  <si>
    <t>Всего</t>
  </si>
  <si>
    <t>1 курс</t>
  </si>
  <si>
    <t>2 курс</t>
  </si>
  <si>
    <t>3 курс</t>
  </si>
  <si>
    <t>4 курс</t>
  </si>
  <si>
    <t>5 курс</t>
  </si>
  <si>
    <t>6 курс</t>
  </si>
  <si>
    <t>Контингент студентов, обучающихся за счет средств федерального бюджета</t>
  </si>
  <si>
    <t>Количество вакантных бюджетных мест</t>
  </si>
  <si>
    <t>Контрольные цифры приема 2011 г.</t>
  </si>
  <si>
    <t>Контрольные цифры приема 2010 г.</t>
  </si>
  <si>
    <t>Контрольные цифры приема 2009 г.</t>
  </si>
  <si>
    <t>Контрольные цифры приема 2008 г.</t>
  </si>
  <si>
    <t>020201 Биология</t>
  </si>
  <si>
    <t>020401 География</t>
  </si>
  <si>
    <t>130400 Горное дело</t>
  </si>
  <si>
    <t xml:space="preserve">130403 Открытые горные работы </t>
  </si>
  <si>
    <t>130404 Подземная разработка МПИ</t>
  </si>
  <si>
    <t>280102 Безопасность технологических процессов и производств</t>
  </si>
  <si>
    <t>ГФ</t>
  </si>
  <si>
    <t>050303 Иностранный язык</t>
  </si>
  <si>
    <t>ИЗФиР</t>
  </si>
  <si>
    <t>050201 Математика</t>
  </si>
  <si>
    <t>ИМИ</t>
  </si>
  <si>
    <t>270109 Теплогазоснабжение и вентиляция</t>
  </si>
  <si>
    <t>ИТИ</t>
  </si>
  <si>
    <t>030401 История</t>
  </si>
  <si>
    <t>030600 История</t>
  </si>
  <si>
    <t>050100 Педагогическое образование</t>
  </si>
  <si>
    <t>050401 История</t>
  </si>
  <si>
    <t>ИФ</t>
  </si>
  <si>
    <t>032101 Физическая культура и спорт</t>
  </si>
  <si>
    <t>034300 Физическая культура</t>
  </si>
  <si>
    <t>ИФКиС</t>
  </si>
  <si>
    <t>031001 Филология</t>
  </si>
  <si>
    <t>031401 Культурология</t>
  </si>
  <si>
    <t>032700 Филология</t>
  </si>
  <si>
    <t>033000 Культурология</t>
  </si>
  <si>
    <t>100100 Сервис</t>
  </si>
  <si>
    <t>100103 Социально-культурный сервис и туризм</t>
  </si>
  <si>
    <t>100400 Туризм</t>
  </si>
  <si>
    <t>ИЯиКН СВ РФ</t>
  </si>
  <si>
    <t>050502 Технология и предпринимательство</t>
  </si>
  <si>
    <t>050703 Дошкольная педагогика и психология</t>
  </si>
  <si>
    <t>050706 Педагогика и психология</t>
  </si>
  <si>
    <t>050708 Педагогика и методика начального образования</t>
  </si>
  <si>
    <t>050711 Социальная педагогика</t>
  </si>
  <si>
    <t>051000 Профессиональное обучение</t>
  </si>
  <si>
    <t>ПИ</t>
  </si>
  <si>
    <t>ФЛФ</t>
  </si>
  <si>
    <t>080105 Финансы и кредит</t>
  </si>
  <si>
    <t>080109 Бухгалтерский учет, анализ и аудит</t>
  </si>
  <si>
    <t>080507 Менеджмент организации</t>
  </si>
  <si>
    <t>ФЭИ</t>
  </si>
  <si>
    <t>030501 Юриспруденция</t>
  </si>
  <si>
    <t>ЮФ</t>
  </si>
  <si>
    <t>Итого</t>
  </si>
  <si>
    <t>Контрольные цифры приема с 2008 по 2013 гг</t>
  </si>
  <si>
    <t>Контрольные цифры приема 2013 г.</t>
  </si>
  <si>
    <t>Контрольные цифры приема 2012г.</t>
  </si>
  <si>
    <t>ИЕН</t>
  </si>
  <si>
    <t>Количество вакантных бюджетных мест в СВФУ (г.Якутск) на 11.03.2014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</si>
</sst>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2" fillId="0" borderId="5" xfId="0" applyNumberFormat="1" applyFont="1" applyBorder="1"/>
    <xf numFmtId="49" fontId="2" fillId="7" borderId="5" xfId="0" applyNumberFormat="1" applyFont="1" applyFill="1" applyBorder="1"/>
    <xf numFmtId="49" fontId="3" fillId="8" borderId="5" xfId="0" applyNumberFormat="1" applyFont="1" applyFill="1" applyBorder="1"/>
    <xf numFmtId="0" fontId="1" fillId="2" borderId="5" xfId="0" applyFont="1" applyFill="1" applyBorder="1" applyAlignment="1">
      <alignment textRotation="90" wrapText="1"/>
    </xf>
    <xf numFmtId="49" fontId="1" fillId="3" borderId="5" xfId="0" applyNumberFormat="1" applyFont="1" applyFill="1" applyBorder="1" applyAlignment="1">
      <alignment textRotation="90" wrapText="1"/>
    </xf>
    <xf numFmtId="49" fontId="1" fillId="4" borderId="5" xfId="0" applyNumberFormat="1" applyFont="1" applyFill="1" applyBorder="1" applyAlignment="1">
      <alignment textRotation="90" wrapText="1"/>
    </xf>
    <xf numFmtId="0" fontId="4" fillId="0" borderId="5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wrapText="1"/>
    </xf>
    <xf numFmtId="0" fontId="4" fillId="0" borderId="5" xfId="0" applyFont="1" applyBorder="1"/>
    <xf numFmtId="0" fontId="4" fillId="7" borderId="5" xfId="0" applyFont="1" applyFill="1" applyBorder="1" applyAlignment="1">
      <alignment horizontal="right" wrapText="1"/>
    </xf>
    <xf numFmtId="0" fontId="4" fillId="5" borderId="5" xfId="0" applyFont="1" applyFill="1" applyBorder="1" applyAlignment="1">
      <alignment wrapText="1"/>
    </xf>
    <xf numFmtId="0" fontId="4" fillId="6" borderId="5" xfId="0" applyFont="1" applyFill="1" applyBorder="1"/>
    <xf numFmtId="0" fontId="4" fillId="5" borderId="5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8" borderId="5" xfId="0" applyFont="1" applyFill="1" applyBorder="1" applyAlignment="1">
      <alignment horizontal="right" wrapText="1"/>
    </xf>
    <xf numFmtId="0" fontId="5" fillId="8" borderId="5" xfId="0" applyFont="1" applyFill="1" applyBorder="1" applyAlignment="1">
      <alignment horizontal="right" wrapText="1"/>
    </xf>
    <xf numFmtId="49" fontId="1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workbookViewId="0">
      <pane ySplit="4" topLeftCell="A5" activePane="bottomLeft" state="frozen"/>
      <selection pane="bottomLeft" activeCell="D52" sqref="D52"/>
    </sheetView>
  </sheetViews>
  <sheetFormatPr defaultRowHeight="15" x14ac:dyDescent="0.25"/>
  <cols>
    <col min="1" max="1" width="30.7109375" customWidth="1"/>
    <col min="2" max="22" width="5.140625" customWidth="1"/>
  </cols>
  <sheetData>
    <row r="1" spans="1:22" x14ac:dyDescent="0.25">
      <c r="A1" s="20" t="s">
        <v>62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3" spans="1:22" x14ac:dyDescent="0.25">
      <c r="A3" s="21" t="s">
        <v>0</v>
      </c>
      <c r="B3" s="17" t="s">
        <v>1</v>
      </c>
      <c r="C3" s="23"/>
      <c r="D3" s="24"/>
      <c r="E3" s="17" t="s">
        <v>2</v>
      </c>
      <c r="F3" s="18"/>
      <c r="G3" s="19"/>
      <c r="H3" s="17" t="s">
        <v>3</v>
      </c>
      <c r="I3" s="18"/>
      <c r="J3" s="19"/>
      <c r="K3" s="17" t="s">
        <v>4</v>
      </c>
      <c r="L3" s="18"/>
      <c r="M3" s="19"/>
      <c r="N3" s="17" t="s">
        <v>5</v>
      </c>
      <c r="O3" s="18"/>
      <c r="P3" s="19"/>
      <c r="Q3" s="17" t="s">
        <v>6</v>
      </c>
      <c r="R3" s="18"/>
      <c r="S3" s="19"/>
      <c r="T3" s="17" t="s">
        <v>7</v>
      </c>
      <c r="U3" s="18"/>
      <c r="V3" s="19"/>
    </row>
    <row r="4" spans="1:22" ht="173.25" x14ac:dyDescent="0.25">
      <c r="A4" s="22"/>
      <c r="B4" s="4" t="s">
        <v>8</v>
      </c>
      <c r="C4" s="5" t="s">
        <v>58</v>
      </c>
      <c r="D4" s="6" t="s">
        <v>9</v>
      </c>
      <c r="E4" s="4" t="s">
        <v>8</v>
      </c>
      <c r="F4" s="5" t="s">
        <v>59</v>
      </c>
      <c r="G4" s="6" t="s">
        <v>9</v>
      </c>
      <c r="H4" s="4" t="s">
        <v>8</v>
      </c>
      <c r="I4" s="5" t="s">
        <v>60</v>
      </c>
      <c r="J4" s="6" t="s">
        <v>9</v>
      </c>
      <c r="K4" s="4" t="s">
        <v>8</v>
      </c>
      <c r="L4" s="5" t="s">
        <v>10</v>
      </c>
      <c r="M4" s="6" t="s">
        <v>9</v>
      </c>
      <c r="N4" s="4" t="s">
        <v>8</v>
      </c>
      <c r="O4" s="5" t="s">
        <v>11</v>
      </c>
      <c r="P4" s="6" t="s">
        <v>9</v>
      </c>
      <c r="Q4" s="4" t="s">
        <v>8</v>
      </c>
      <c r="R4" s="5" t="s">
        <v>12</v>
      </c>
      <c r="S4" s="6" t="s">
        <v>9</v>
      </c>
      <c r="T4" s="4" t="s">
        <v>8</v>
      </c>
      <c r="U4" s="5" t="s">
        <v>13</v>
      </c>
      <c r="V4" s="6" t="s">
        <v>9</v>
      </c>
    </row>
    <row r="5" spans="1:22" x14ac:dyDescent="0.25">
      <c r="A5" s="1" t="s">
        <v>16</v>
      </c>
      <c r="B5" s="7">
        <f t="shared" ref="B5:C17" si="0">E5+H5+K5+N5+Q5+T5</f>
        <v>55</v>
      </c>
      <c r="C5" s="7">
        <f t="shared" si="0"/>
        <v>73</v>
      </c>
      <c r="D5" s="9">
        <f>C5-B5</f>
        <v>18</v>
      </c>
      <c r="E5" s="9">
        <v>25</v>
      </c>
      <c r="F5" s="11">
        <v>25</v>
      </c>
      <c r="G5" s="9">
        <f>F5-E5</f>
        <v>0</v>
      </c>
      <c r="H5" s="9">
        <v>19</v>
      </c>
      <c r="I5" s="11">
        <v>23</v>
      </c>
      <c r="J5" s="9">
        <f>I5-H5</f>
        <v>4</v>
      </c>
      <c r="K5" s="9">
        <v>11</v>
      </c>
      <c r="L5" s="12">
        <v>25</v>
      </c>
      <c r="M5" s="9">
        <f>L5-K5</f>
        <v>14</v>
      </c>
      <c r="N5" s="9"/>
      <c r="O5" s="12"/>
      <c r="P5" s="9">
        <f>O5-N5</f>
        <v>0</v>
      </c>
      <c r="Q5" s="9"/>
      <c r="R5" s="12"/>
      <c r="S5" s="9">
        <f>R5-Q5</f>
        <v>0</v>
      </c>
      <c r="T5" s="9"/>
      <c r="U5" s="13"/>
      <c r="V5" s="9">
        <f>U5-T5</f>
        <v>0</v>
      </c>
    </row>
    <row r="6" spans="1:22" x14ac:dyDescent="0.25">
      <c r="A6" s="1" t="s">
        <v>17</v>
      </c>
      <c r="B6" s="7">
        <f t="shared" si="0"/>
        <v>12</v>
      </c>
      <c r="C6" s="7">
        <f t="shared" si="0"/>
        <v>36</v>
      </c>
      <c r="D6" s="9">
        <f t="shared" ref="D6:D50" si="1">C6-B6</f>
        <v>24</v>
      </c>
      <c r="E6" s="9"/>
      <c r="F6" s="8"/>
      <c r="G6" s="9">
        <f t="shared" ref="G6:G8" si="2">F6-E6</f>
        <v>0</v>
      </c>
      <c r="H6" s="9"/>
      <c r="I6" s="8"/>
      <c r="J6" s="9">
        <f t="shared" ref="J6:J8" si="3">I6-H6</f>
        <v>0</v>
      </c>
      <c r="K6" s="9"/>
      <c r="L6" s="9"/>
      <c r="M6" s="9">
        <f t="shared" ref="M6:M8" si="4">L6-K6</f>
        <v>0</v>
      </c>
      <c r="N6" s="9"/>
      <c r="O6" s="9"/>
      <c r="P6" s="9">
        <f t="shared" ref="P6:P8" si="5">O6-N6</f>
        <v>0</v>
      </c>
      <c r="Q6" s="9">
        <v>4</v>
      </c>
      <c r="R6" s="9">
        <v>16</v>
      </c>
      <c r="S6" s="9">
        <f t="shared" ref="S6:S8" si="6">R6-Q6</f>
        <v>12</v>
      </c>
      <c r="T6" s="9">
        <v>8</v>
      </c>
      <c r="U6" s="7">
        <v>20</v>
      </c>
      <c r="V6" s="9">
        <f t="shared" ref="V6:V8" si="7">U6-T6</f>
        <v>12</v>
      </c>
    </row>
    <row r="7" spans="1:22" x14ac:dyDescent="0.25">
      <c r="A7" s="1" t="s">
        <v>18</v>
      </c>
      <c r="B7" s="7">
        <f t="shared" si="0"/>
        <v>32</v>
      </c>
      <c r="C7" s="7">
        <f t="shared" si="0"/>
        <v>61</v>
      </c>
      <c r="D7" s="9">
        <f t="shared" si="1"/>
        <v>29</v>
      </c>
      <c r="E7" s="9"/>
      <c r="F7" s="8"/>
      <c r="G7" s="9">
        <f t="shared" si="2"/>
        <v>0</v>
      </c>
      <c r="H7" s="9"/>
      <c r="I7" s="8"/>
      <c r="J7" s="9">
        <f t="shared" si="3"/>
        <v>0</v>
      </c>
      <c r="K7" s="9"/>
      <c r="L7" s="9"/>
      <c r="M7" s="9">
        <f t="shared" si="4"/>
        <v>0</v>
      </c>
      <c r="N7" s="9">
        <v>17</v>
      </c>
      <c r="O7" s="9">
        <v>25</v>
      </c>
      <c r="P7" s="9">
        <f t="shared" si="5"/>
        <v>8</v>
      </c>
      <c r="Q7" s="9">
        <v>11</v>
      </c>
      <c r="R7" s="9">
        <v>16</v>
      </c>
      <c r="S7" s="9">
        <f t="shared" si="6"/>
        <v>5</v>
      </c>
      <c r="T7" s="9">
        <v>4</v>
      </c>
      <c r="U7" s="7">
        <v>20</v>
      </c>
      <c r="V7" s="9">
        <f t="shared" si="7"/>
        <v>16</v>
      </c>
    </row>
    <row r="8" spans="1:22" x14ac:dyDescent="0.25">
      <c r="A8" s="1" t="s">
        <v>19</v>
      </c>
      <c r="B8" s="7">
        <f t="shared" si="0"/>
        <v>26</v>
      </c>
      <c r="C8" s="7">
        <f t="shared" si="0"/>
        <v>40</v>
      </c>
      <c r="D8" s="9">
        <f t="shared" si="1"/>
        <v>14</v>
      </c>
      <c r="E8" s="9"/>
      <c r="F8" s="8"/>
      <c r="G8" s="9">
        <f t="shared" si="2"/>
        <v>0</v>
      </c>
      <c r="H8" s="9"/>
      <c r="I8" s="8"/>
      <c r="J8" s="9">
        <f t="shared" si="3"/>
        <v>0</v>
      </c>
      <c r="K8" s="9"/>
      <c r="L8" s="9"/>
      <c r="M8" s="9">
        <f t="shared" si="4"/>
        <v>0</v>
      </c>
      <c r="N8" s="9"/>
      <c r="O8" s="9"/>
      <c r="P8" s="9">
        <f t="shared" si="5"/>
        <v>0</v>
      </c>
      <c r="Q8" s="9">
        <v>14</v>
      </c>
      <c r="R8" s="9">
        <v>20</v>
      </c>
      <c r="S8" s="9">
        <f t="shared" si="6"/>
        <v>6</v>
      </c>
      <c r="T8" s="9">
        <v>12</v>
      </c>
      <c r="U8" s="7">
        <v>20</v>
      </c>
      <c r="V8" s="9">
        <f t="shared" si="7"/>
        <v>8</v>
      </c>
    </row>
    <row r="9" spans="1:22" x14ac:dyDescent="0.25">
      <c r="A9" s="2" t="s">
        <v>20</v>
      </c>
      <c r="B9" s="10">
        <f t="shared" si="0"/>
        <v>125</v>
      </c>
      <c r="C9" s="10">
        <f t="shared" ref="C9:V9" si="8">SUM(C5:C8)</f>
        <v>210</v>
      </c>
      <c r="D9" s="10">
        <f t="shared" si="8"/>
        <v>85</v>
      </c>
      <c r="E9" s="10">
        <f t="shared" si="8"/>
        <v>25</v>
      </c>
      <c r="F9" s="10">
        <f t="shared" si="8"/>
        <v>25</v>
      </c>
      <c r="G9" s="10">
        <f t="shared" si="8"/>
        <v>0</v>
      </c>
      <c r="H9" s="10">
        <f t="shared" si="8"/>
        <v>19</v>
      </c>
      <c r="I9" s="10">
        <f t="shared" si="8"/>
        <v>23</v>
      </c>
      <c r="J9" s="10">
        <f t="shared" si="8"/>
        <v>4</v>
      </c>
      <c r="K9" s="10">
        <f t="shared" si="8"/>
        <v>11</v>
      </c>
      <c r="L9" s="10">
        <f t="shared" si="8"/>
        <v>25</v>
      </c>
      <c r="M9" s="10">
        <f t="shared" si="8"/>
        <v>14</v>
      </c>
      <c r="N9" s="10">
        <f t="shared" si="8"/>
        <v>17</v>
      </c>
      <c r="O9" s="10">
        <f t="shared" si="8"/>
        <v>25</v>
      </c>
      <c r="P9" s="10">
        <f t="shared" si="8"/>
        <v>8</v>
      </c>
      <c r="Q9" s="10">
        <f t="shared" si="8"/>
        <v>29</v>
      </c>
      <c r="R9" s="10">
        <f t="shared" si="8"/>
        <v>52</v>
      </c>
      <c r="S9" s="10">
        <f t="shared" si="8"/>
        <v>23</v>
      </c>
      <c r="T9" s="10">
        <f t="shared" si="8"/>
        <v>24</v>
      </c>
      <c r="U9" s="10">
        <f t="shared" si="8"/>
        <v>60</v>
      </c>
      <c r="V9" s="10">
        <f t="shared" si="8"/>
        <v>36</v>
      </c>
    </row>
    <row r="10" spans="1:22" x14ac:dyDescent="0.25">
      <c r="A10" s="1" t="s">
        <v>14</v>
      </c>
      <c r="B10" s="7">
        <f t="shared" si="0"/>
        <v>14</v>
      </c>
      <c r="C10" s="7">
        <f>F10+I10+L10+O10+R10+U10</f>
        <v>25</v>
      </c>
      <c r="D10" s="9">
        <f>C10-B10</f>
        <v>11</v>
      </c>
      <c r="E10" s="9"/>
      <c r="F10" s="8"/>
      <c r="G10" s="9">
        <f>F10-E10</f>
        <v>0</v>
      </c>
      <c r="H10" s="9"/>
      <c r="I10" s="8"/>
      <c r="J10" s="9">
        <f>I10-H10</f>
        <v>0</v>
      </c>
      <c r="K10" s="9"/>
      <c r="L10" s="9"/>
      <c r="M10" s="9">
        <f>L10-K10</f>
        <v>0</v>
      </c>
      <c r="N10" s="9"/>
      <c r="O10" s="9"/>
      <c r="P10" s="9">
        <f>O10-N10</f>
        <v>0</v>
      </c>
      <c r="Q10" s="9"/>
      <c r="R10" s="9"/>
      <c r="S10" s="9">
        <f>R10-Q10</f>
        <v>0</v>
      </c>
      <c r="T10" s="9">
        <v>14</v>
      </c>
      <c r="U10" s="7">
        <v>25</v>
      </c>
      <c r="V10" s="9">
        <f>U10-T10</f>
        <v>11</v>
      </c>
    </row>
    <row r="11" spans="1:22" x14ac:dyDescent="0.25">
      <c r="A11" s="1" t="s">
        <v>15</v>
      </c>
      <c r="B11" s="7">
        <f t="shared" si="0"/>
        <v>30</v>
      </c>
      <c r="C11" s="7">
        <f>F11+I11+L11+O11+R11+U11</f>
        <v>49</v>
      </c>
      <c r="D11" s="9">
        <f>C11-B11</f>
        <v>19</v>
      </c>
      <c r="E11" s="9"/>
      <c r="F11" s="8"/>
      <c r="G11" s="9">
        <f>F11-E11</f>
        <v>0</v>
      </c>
      <c r="H11" s="9"/>
      <c r="I11" s="8"/>
      <c r="J11" s="9">
        <f>I11-H11</f>
        <v>0</v>
      </c>
      <c r="K11" s="9"/>
      <c r="L11" s="9"/>
      <c r="M11" s="9">
        <f>L11-K11</f>
        <v>0</v>
      </c>
      <c r="N11" s="9">
        <v>10</v>
      </c>
      <c r="O11" s="9">
        <v>12</v>
      </c>
      <c r="P11" s="9">
        <f>O11-N11</f>
        <v>2</v>
      </c>
      <c r="Q11" s="9">
        <v>4</v>
      </c>
      <c r="R11" s="9">
        <v>12</v>
      </c>
      <c r="S11" s="9">
        <f>R11-Q11</f>
        <v>8</v>
      </c>
      <c r="T11" s="9">
        <v>16</v>
      </c>
      <c r="U11" s="7">
        <v>25</v>
      </c>
      <c r="V11" s="9">
        <f>U11-T11</f>
        <v>9</v>
      </c>
    </row>
    <row r="12" spans="1:22" x14ac:dyDescent="0.25">
      <c r="A12" s="2" t="s">
        <v>61</v>
      </c>
      <c r="B12" s="10">
        <f t="shared" si="0"/>
        <v>44</v>
      </c>
      <c r="C12" s="10">
        <f>SUM(C10:C11)</f>
        <v>74</v>
      </c>
      <c r="D12" s="10">
        <f t="shared" ref="D12:V12" si="9">SUM(D10:D11)</f>
        <v>30</v>
      </c>
      <c r="E12" s="10">
        <f t="shared" si="9"/>
        <v>0</v>
      </c>
      <c r="F12" s="10">
        <f t="shared" si="9"/>
        <v>0</v>
      </c>
      <c r="G12" s="10">
        <f t="shared" si="9"/>
        <v>0</v>
      </c>
      <c r="H12" s="10">
        <f t="shared" si="9"/>
        <v>0</v>
      </c>
      <c r="I12" s="10">
        <f t="shared" si="9"/>
        <v>0</v>
      </c>
      <c r="J12" s="10">
        <f t="shared" si="9"/>
        <v>0</v>
      </c>
      <c r="K12" s="10">
        <f t="shared" si="9"/>
        <v>0</v>
      </c>
      <c r="L12" s="10">
        <f t="shared" si="9"/>
        <v>0</v>
      </c>
      <c r="M12" s="10">
        <f t="shared" si="9"/>
        <v>0</v>
      </c>
      <c r="N12" s="10">
        <f t="shared" si="9"/>
        <v>10</v>
      </c>
      <c r="O12" s="10">
        <f t="shared" si="9"/>
        <v>12</v>
      </c>
      <c r="P12" s="10">
        <f t="shared" si="9"/>
        <v>2</v>
      </c>
      <c r="Q12" s="10">
        <f t="shared" si="9"/>
        <v>4</v>
      </c>
      <c r="R12" s="10">
        <f t="shared" si="9"/>
        <v>12</v>
      </c>
      <c r="S12" s="10">
        <f t="shared" si="9"/>
        <v>8</v>
      </c>
      <c r="T12" s="10">
        <f t="shared" si="9"/>
        <v>30</v>
      </c>
      <c r="U12" s="10">
        <f t="shared" si="9"/>
        <v>50</v>
      </c>
      <c r="V12" s="10">
        <f t="shared" si="9"/>
        <v>20</v>
      </c>
    </row>
    <row r="13" spans="1:22" x14ac:dyDescent="0.25">
      <c r="A13" s="1" t="s">
        <v>21</v>
      </c>
      <c r="B13" s="7">
        <f t="shared" si="0"/>
        <v>1</v>
      </c>
      <c r="C13" s="7">
        <f>F13+I13+L13+O13+R13+U13</f>
        <v>1</v>
      </c>
      <c r="D13" s="9">
        <f t="shared" si="1"/>
        <v>0</v>
      </c>
      <c r="E13" s="9"/>
      <c r="F13" s="8"/>
      <c r="G13" s="9">
        <f t="shared" ref="G13" si="10">F13-E13</f>
        <v>0</v>
      </c>
      <c r="H13" s="9"/>
      <c r="I13" s="8"/>
      <c r="J13" s="9">
        <f t="shared" ref="J13" si="11">I13-H13</f>
        <v>0</v>
      </c>
      <c r="K13" s="9"/>
      <c r="L13" s="9"/>
      <c r="M13" s="9">
        <f t="shared" ref="M13" si="12">L13-K13</f>
        <v>0</v>
      </c>
      <c r="N13" s="9">
        <v>1</v>
      </c>
      <c r="O13" s="9">
        <v>1</v>
      </c>
      <c r="P13" s="9">
        <f t="shared" ref="P13" si="13">O13-N13</f>
        <v>0</v>
      </c>
      <c r="Q13" s="9"/>
      <c r="R13" s="9">
        <v>0</v>
      </c>
      <c r="S13" s="9">
        <f t="shared" ref="S13" si="14">R13-Q13</f>
        <v>0</v>
      </c>
      <c r="T13" s="9"/>
      <c r="U13" s="9"/>
      <c r="V13" s="9">
        <f t="shared" ref="V13" si="15">U13-T13</f>
        <v>0</v>
      </c>
    </row>
    <row r="14" spans="1:22" x14ac:dyDescent="0.25">
      <c r="A14" s="2" t="s">
        <v>22</v>
      </c>
      <c r="B14" s="10">
        <f t="shared" si="0"/>
        <v>1</v>
      </c>
      <c r="C14" s="10">
        <f>SUM(C13)</f>
        <v>1</v>
      </c>
      <c r="D14" s="10">
        <f t="shared" ref="D14:V14" si="16">SUM(D13)</f>
        <v>0</v>
      </c>
      <c r="E14" s="10">
        <f t="shared" si="16"/>
        <v>0</v>
      </c>
      <c r="F14" s="10">
        <f t="shared" si="16"/>
        <v>0</v>
      </c>
      <c r="G14" s="10">
        <f t="shared" si="16"/>
        <v>0</v>
      </c>
      <c r="H14" s="10">
        <f t="shared" si="16"/>
        <v>0</v>
      </c>
      <c r="I14" s="10">
        <f t="shared" si="16"/>
        <v>0</v>
      </c>
      <c r="J14" s="10">
        <f t="shared" si="16"/>
        <v>0</v>
      </c>
      <c r="K14" s="10">
        <f t="shared" si="16"/>
        <v>0</v>
      </c>
      <c r="L14" s="10">
        <f t="shared" si="16"/>
        <v>0</v>
      </c>
      <c r="M14" s="10">
        <f t="shared" si="16"/>
        <v>0</v>
      </c>
      <c r="N14" s="10">
        <f t="shared" si="16"/>
        <v>1</v>
      </c>
      <c r="O14" s="10">
        <f t="shared" si="16"/>
        <v>1</v>
      </c>
      <c r="P14" s="10">
        <f t="shared" si="16"/>
        <v>0</v>
      </c>
      <c r="Q14" s="10">
        <f t="shared" si="16"/>
        <v>0</v>
      </c>
      <c r="R14" s="10">
        <f t="shared" si="16"/>
        <v>0</v>
      </c>
      <c r="S14" s="10">
        <f t="shared" si="16"/>
        <v>0</v>
      </c>
      <c r="T14" s="10">
        <f t="shared" si="16"/>
        <v>0</v>
      </c>
      <c r="U14" s="10">
        <f t="shared" si="16"/>
        <v>0</v>
      </c>
      <c r="V14" s="10">
        <f t="shared" si="16"/>
        <v>0</v>
      </c>
    </row>
    <row r="15" spans="1:22" x14ac:dyDescent="0.25">
      <c r="A15" s="1" t="s">
        <v>23</v>
      </c>
      <c r="B15" s="7">
        <f t="shared" si="0"/>
        <v>19</v>
      </c>
      <c r="C15" s="7">
        <f>F15+I15+L15+O15+R15+U15</f>
        <v>28</v>
      </c>
      <c r="D15" s="9">
        <f t="shared" si="1"/>
        <v>9</v>
      </c>
      <c r="E15" s="9"/>
      <c r="F15" s="8"/>
      <c r="G15" s="9">
        <f t="shared" ref="G15" si="17">F15-E15</f>
        <v>0</v>
      </c>
      <c r="H15" s="9"/>
      <c r="I15" s="8"/>
      <c r="J15" s="9">
        <f t="shared" ref="J15" si="18">I15-H15</f>
        <v>0</v>
      </c>
      <c r="K15" s="9"/>
      <c r="L15" s="9"/>
      <c r="M15" s="9">
        <f t="shared" ref="M15" si="19">L15-K15</f>
        <v>0</v>
      </c>
      <c r="N15" s="9"/>
      <c r="O15" s="9">
        <v>0</v>
      </c>
      <c r="P15" s="9">
        <f t="shared" ref="P15" si="20">O15-N15</f>
        <v>0</v>
      </c>
      <c r="Q15" s="9">
        <v>8</v>
      </c>
      <c r="R15" s="9">
        <v>8</v>
      </c>
      <c r="S15" s="9">
        <f t="shared" ref="S15" si="21">R15-Q15</f>
        <v>0</v>
      </c>
      <c r="T15" s="9">
        <v>11</v>
      </c>
      <c r="U15" s="12">
        <v>20</v>
      </c>
      <c r="V15" s="9">
        <f t="shared" ref="V15" si="22">U15-T15</f>
        <v>9</v>
      </c>
    </row>
    <row r="16" spans="1:22" x14ac:dyDescent="0.25">
      <c r="A16" s="2" t="s">
        <v>24</v>
      </c>
      <c r="B16" s="10">
        <f t="shared" si="0"/>
        <v>19</v>
      </c>
      <c r="C16" s="10">
        <f>SUM(C15)</f>
        <v>28</v>
      </c>
      <c r="D16" s="10">
        <f t="shared" ref="D16:V16" si="23">SUM(D15)</f>
        <v>9</v>
      </c>
      <c r="E16" s="10">
        <f t="shared" si="23"/>
        <v>0</v>
      </c>
      <c r="F16" s="10">
        <f t="shared" si="23"/>
        <v>0</v>
      </c>
      <c r="G16" s="10">
        <f t="shared" si="23"/>
        <v>0</v>
      </c>
      <c r="H16" s="10">
        <f t="shared" si="23"/>
        <v>0</v>
      </c>
      <c r="I16" s="10">
        <f t="shared" si="23"/>
        <v>0</v>
      </c>
      <c r="J16" s="10">
        <f t="shared" si="23"/>
        <v>0</v>
      </c>
      <c r="K16" s="10">
        <f t="shared" si="23"/>
        <v>0</v>
      </c>
      <c r="L16" s="10">
        <f t="shared" si="23"/>
        <v>0</v>
      </c>
      <c r="M16" s="10">
        <f t="shared" si="23"/>
        <v>0</v>
      </c>
      <c r="N16" s="10">
        <f t="shared" si="23"/>
        <v>0</v>
      </c>
      <c r="O16" s="10">
        <f t="shared" si="23"/>
        <v>0</v>
      </c>
      <c r="P16" s="10">
        <f t="shared" si="23"/>
        <v>0</v>
      </c>
      <c r="Q16" s="10">
        <f t="shared" si="23"/>
        <v>8</v>
      </c>
      <c r="R16" s="10">
        <f t="shared" si="23"/>
        <v>8</v>
      </c>
      <c r="S16" s="10">
        <f t="shared" si="23"/>
        <v>0</v>
      </c>
      <c r="T16" s="10">
        <f t="shared" si="23"/>
        <v>11</v>
      </c>
      <c r="U16" s="10">
        <f t="shared" si="23"/>
        <v>20</v>
      </c>
      <c r="V16" s="10">
        <f t="shared" si="23"/>
        <v>9</v>
      </c>
    </row>
    <row r="17" spans="1:22" x14ac:dyDescent="0.25">
      <c r="A17" s="1" t="s">
        <v>25</v>
      </c>
      <c r="B17" s="7">
        <f t="shared" si="0"/>
        <v>18</v>
      </c>
      <c r="C17" s="7">
        <f t="shared" si="0"/>
        <v>21</v>
      </c>
      <c r="D17" s="9">
        <f t="shared" si="1"/>
        <v>3</v>
      </c>
      <c r="E17" s="9"/>
      <c r="F17" s="8"/>
      <c r="G17" s="9">
        <f t="shared" ref="G17" si="24">F17-E17</f>
        <v>0</v>
      </c>
      <c r="H17" s="9"/>
      <c r="I17" s="8"/>
      <c r="J17" s="9">
        <f t="shared" ref="J17" si="25">I17-H17</f>
        <v>0</v>
      </c>
      <c r="K17" s="9"/>
      <c r="L17" s="9"/>
      <c r="M17" s="9">
        <f t="shared" ref="M17" si="26">L17-K17</f>
        <v>0</v>
      </c>
      <c r="N17" s="9"/>
      <c r="O17" s="9"/>
      <c r="P17" s="9">
        <f t="shared" ref="P17" si="27">O17-N17</f>
        <v>0</v>
      </c>
      <c r="Q17" s="9"/>
      <c r="R17" s="9"/>
      <c r="S17" s="9">
        <f t="shared" ref="S17" si="28">R17-Q17</f>
        <v>0</v>
      </c>
      <c r="T17" s="9">
        <v>18</v>
      </c>
      <c r="U17" s="7">
        <v>21</v>
      </c>
      <c r="V17" s="9">
        <f t="shared" ref="V17" si="29">U17-T17</f>
        <v>3</v>
      </c>
    </row>
    <row r="18" spans="1:22" x14ac:dyDescent="0.25">
      <c r="A18" s="2" t="s">
        <v>26</v>
      </c>
      <c r="B18" s="10">
        <f>E18+H18+K18+N18+Q18+T18</f>
        <v>18</v>
      </c>
      <c r="C18" s="10">
        <f t="shared" ref="C18:V18" si="30">SUM(C17:C17)</f>
        <v>21</v>
      </c>
      <c r="D18" s="10">
        <f t="shared" si="30"/>
        <v>3</v>
      </c>
      <c r="E18" s="10">
        <f t="shared" si="30"/>
        <v>0</v>
      </c>
      <c r="F18" s="10">
        <f t="shared" si="30"/>
        <v>0</v>
      </c>
      <c r="G18" s="10">
        <f t="shared" si="30"/>
        <v>0</v>
      </c>
      <c r="H18" s="10">
        <f t="shared" si="30"/>
        <v>0</v>
      </c>
      <c r="I18" s="10">
        <f t="shared" si="30"/>
        <v>0</v>
      </c>
      <c r="J18" s="10">
        <f t="shared" si="30"/>
        <v>0</v>
      </c>
      <c r="K18" s="10">
        <f t="shared" si="30"/>
        <v>0</v>
      </c>
      <c r="L18" s="10">
        <f t="shared" si="30"/>
        <v>0</v>
      </c>
      <c r="M18" s="10">
        <f t="shared" si="30"/>
        <v>0</v>
      </c>
      <c r="N18" s="10">
        <f t="shared" si="30"/>
        <v>0</v>
      </c>
      <c r="O18" s="10">
        <f t="shared" si="30"/>
        <v>0</v>
      </c>
      <c r="P18" s="10">
        <f t="shared" si="30"/>
        <v>0</v>
      </c>
      <c r="Q18" s="10">
        <f t="shared" si="30"/>
        <v>0</v>
      </c>
      <c r="R18" s="10">
        <f t="shared" si="30"/>
        <v>0</v>
      </c>
      <c r="S18" s="10">
        <f t="shared" si="30"/>
        <v>0</v>
      </c>
      <c r="T18" s="10">
        <f t="shared" si="30"/>
        <v>18</v>
      </c>
      <c r="U18" s="10">
        <f t="shared" si="30"/>
        <v>21</v>
      </c>
      <c r="V18" s="10">
        <f t="shared" si="30"/>
        <v>3</v>
      </c>
    </row>
    <row r="19" spans="1:22" x14ac:dyDescent="0.25">
      <c r="A19" s="1" t="s">
        <v>27</v>
      </c>
      <c r="B19" s="7">
        <f t="shared" ref="B19:C22" si="31">E19+H19+K19+N19+Q19+T19</f>
        <v>27</v>
      </c>
      <c r="C19" s="7">
        <f t="shared" si="31"/>
        <v>31</v>
      </c>
      <c r="D19" s="9">
        <f t="shared" si="1"/>
        <v>4</v>
      </c>
      <c r="E19" s="9"/>
      <c r="F19" s="8"/>
      <c r="G19" s="9">
        <f t="shared" ref="G19:G22" si="32">F19-E19</f>
        <v>0</v>
      </c>
      <c r="H19" s="9"/>
      <c r="I19" s="8"/>
      <c r="J19" s="9">
        <f t="shared" ref="J19:J22" si="33">I19-H19</f>
        <v>0</v>
      </c>
      <c r="K19" s="9"/>
      <c r="L19" s="9"/>
      <c r="M19" s="9">
        <f t="shared" ref="M19:M22" si="34">L19-K19</f>
        <v>0</v>
      </c>
      <c r="N19" s="9">
        <v>10</v>
      </c>
      <c r="O19" s="9">
        <v>10</v>
      </c>
      <c r="P19" s="9">
        <f t="shared" ref="P19:P22" si="35">O19-N19</f>
        <v>0</v>
      </c>
      <c r="Q19" s="9">
        <v>10</v>
      </c>
      <c r="R19" s="9">
        <v>10</v>
      </c>
      <c r="S19" s="9">
        <f t="shared" ref="S19:S22" si="36">R19-Q19</f>
        <v>0</v>
      </c>
      <c r="T19" s="9">
        <v>7</v>
      </c>
      <c r="U19" s="7">
        <v>11</v>
      </c>
      <c r="V19" s="9">
        <f t="shared" ref="V19:V22" si="37">U19-T19</f>
        <v>4</v>
      </c>
    </row>
    <row r="20" spans="1:22" x14ac:dyDescent="0.25">
      <c r="A20" s="1" t="s">
        <v>28</v>
      </c>
      <c r="B20" s="7">
        <f t="shared" si="31"/>
        <v>12</v>
      </c>
      <c r="C20" s="7">
        <f t="shared" si="31"/>
        <v>20</v>
      </c>
      <c r="D20" s="9">
        <f t="shared" si="1"/>
        <v>8</v>
      </c>
      <c r="E20" s="9"/>
      <c r="F20" s="8"/>
      <c r="G20" s="9">
        <f t="shared" si="32"/>
        <v>0</v>
      </c>
      <c r="H20" s="9"/>
      <c r="I20" s="8"/>
      <c r="J20" s="9">
        <f t="shared" si="33"/>
        <v>0</v>
      </c>
      <c r="K20" s="9">
        <v>12</v>
      </c>
      <c r="L20" s="9">
        <v>20</v>
      </c>
      <c r="M20" s="9">
        <f t="shared" si="34"/>
        <v>8</v>
      </c>
      <c r="N20" s="9"/>
      <c r="O20" s="9"/>
      <c r="P20" s="9">
        <f t="shared" si="35"/>
        <v>0</v>
      </c>
      <c r="Q20" s="9"/>
      <c r="R20" s="9"/>
      <c r="S20" s="9">
        <f t="shared" si="36"/>
        <v>0</v>
      </c>
      <c r="T20" s="9"/>
      <c r="U20" s="7"/>
      <c r="V20" s="9">
        <f t="shared" si="37"/>
        <v>0</v>
      </c>
    </row>
    <row r="21" spans="1:22" x14ac:dyDescent="0.25">
      <c r="A21" s="1" t="s">
        <v>29</v>
      </c>
      <c r="B21" s="7">
        <f t="shared" si="31"/>
        <v>13</v>
      </c>
      <c r="C21" s="7">
        <f t="shared" si="31"/>
        <v>18</v>
      </c>
      <c r="D21" s="9">
        <f t="shared" si="1"/>
        <v>5</v>
      </c>
      <c r="E21" s="9"/>
      <c r="F21" s="8"/>
      <c r="G21" s="9">
        <f t="shared" si="32"/>
        <v>0</v>
      </c>
      <c r="H21" s="9"/>
      <c r="I21" s="8"/>
      <c r="J21" s="9">
        <f t="shared" si="33"/>
        <v>0</v>
      </c>
      <c r="K21" s="9">
        <v>13</v>
      </c>
      <c r="L21" s="9">
        <v>18</v>
      </c>
      <c r="M21" s="9">
        <f t="shared" si="34"/>
        <v>5</v>
      </c>
      <c r="N21" s="9"/>
      <c r="O21" s="9"/>
      <c r="P21" s="9">
        <f t="shared" si="35"/>
        <v>0</v>
      </c>
      <c r="Q21" s="9"/>
      <c r="R21" s="9"/>
      <c r="S21" s="9">
        <f t="shared" si="36"/>
        <v>0</v>
      </c>
      <c r="T21" s="9"/>
      <c r="U21" s="7"/>
      <c r="V21" s="9">
        <f t="shared" si="37"/>
        <v>0</v>
      </c>
    </row>
    <row r="22" spans="1:22" x14ac:dyDescent="0.25">
      <c r="A22" s="1" t="s">
        <v>30</v>
      </c>
      <c r="B22" s="7">
        <f t="shared" si="31"/>
        <v>13</v>
      </c>
      <c r="C22" s="7">
        <f t="shared" si="31"/>
        <v>16</v>
      </c>
      <c r="D22" s="9">
        <f t="shared" si="1"/>
        <v>3</v>
      </c>
      <c r="E22" s="9"/>
      <c r="F22" s="8"/>
      <c r="G22" s="9">
        <f t="shared" si="32"/>
        <v>0</v>
      </c>
      <c r="H22" s="9"/>
      <c r="I22" s="8"/>
      <c r="J22" s="9">
        <f t="shared" si="33"/>
        <v>0</v>
      </c>
      <c r="K22" s="9"/>
      <c r="L22" s="9"/>
      <c r="M22" s="9">
        <f t="shared" si="34"/>
        <v>0</v>
      </c>
      <c r="N22" s="9">
        <v>7</v>
      </c>
      <c r="O22" s="9">
        <v>8</v>
      </c>
      <c r="P22" s="9">
        <f t="shared" si="35"/>
        <v>1</v>
      </c>
      <c r="Q22" s="9">
        <v>6</v>
      </c>
      <c r="R22" s="9">
        <v>8</v>
      </c>
      <c r="S22" s="9">
        <f t="shared" si="36"/>
        <v>2</v>
      </c>
      <c r="T22" s="9"/>
      <c r="U22" s="7"/>
      <c r="V22" s="9">
        <f t="shared" si="37"/>
        <v>0</v>
      </c>
    </row>
    <row r="23" spans="1:22" x14ac:dyDescent="0.25">
      <c r="A23" s="2" t="s">
        <v>31</v>
      </c>
      <c r="B23" s="10">
        <f>E23+H23+K23+N23+Q23+T23</f>
        <v>65</v>
      </c>
      <c r="C23" s="10">
        <f>SUM(C19:C22)</f>
        <v>85</v>
      </c>
      <c r="D23" s="10">
        <f t="shared" ref="D23:V23" si="38">SUM(D19:D22)</f>
        <v>20</v>
      </c>
      <c r="E23" s="10">
        <f t="shared" si="38"/>
        <v>0</v>
      </c>
      <c r="F23" s="10">
        <f t="shared" si="38"/>
        <v>0</v>
      </c>
      <c r="G23" s="10">
        <f t="shared" si="38"/>
        <v>0</v>
      </c>
      <c r="H23" s="10">
        <f t="shared" si="38"/>
        <v>0</v>
      </c>
      <c r="I23" s="10">
        <f t="shared" si="38"/>
        <v>0</v>
      </c>
      <c r="J23" s="10">
        <f t="shared" si="38"/>
        <v>0</v>
      </c>
      <c r="K23" s="10">
        <f t="shared" si="38"/>
        <v>25</v>
      </c>
      <c r="L23" s="10">
        <f t="shared" si="38"/>
        <v>38</v>
      </c>
      <c r="M23" s="10">
        <f t="shared" si="38"/>
        <v>13</v>
      </c>
      <c r="N23" s="10">
        <f t="shared" si="38"/>
        <v>17</v>
      </c>
      <c r="O23" s="10">
        <f t="shared" si="38"/>
        <v>18</v>
      </c>
      <c r="P23" s="10">
        <f t="shared" si="38"/>
        <v>1</v>
      </c>
      <c r="Q23" s="10">
        <f t="shared" si="38"/>
        <v>16</v>
      </c>
      <c r="R23" s="10">
        <f t="shared" si="38"/>
        <v>18</v>
      </c>
      <c r="S23" s="10">
        <f t="shared" si="38"/>
        <v>2</v>
      </c>
      <c r="T23" s="10">
        <f t="shared" si="38"/>
        <v>7</v>
      </c>
      <c r="U23" s="10">
        <f t="shared" si="38"/>
        <v>11</v>
      </c>
      <c r="V23" s="10">
        <f t="shared" si="38"/>
        <v>4</v>
      </c>
    </row>
    <row r="24" spans="1:22" x14ac:dyDescent="0.25">
      <c r="A24" s="1" t="s">
        <v>32</v>
      </c>
      <c r="B24" s="7">
        <f t="shared" ref="B24:C25" si="39">E24+H24+K24+N24+Q24+T24</f>
        <v>30</v>
      </c>
      <c r="C24" s="7">
        <f t="shared" si="39"/>
        <v>40</v>
      </c>
      <c r="D24" s="9">
        <f t="shared" si="1"/>
        <v>10</v>
      </c>
      <c r="E24" s="9"/>
      <c r="F24" s="8"/>
      <c r="G24" s="9">
        <f t="shared" ref="G24:G25" si="40">F24-E24</f>
        <v>0</v>
      </c>
      <c r="H24" s="9"/>
      <c r="I24" s="8"/>
      <c r="J24" s="9">
        <f t="shared" ref="J24:J25" si="41">I24-H24</f>
        <v>0</v>
      </c>
      <c r="K24" s="9"/>
      <c r="L24" s="9"/>
      <c r="M24" s="9">
        <f t="shared" ref="M24:M25" si="42">L24-K24</f>
        <v>0</v>
      </c>
      <c r="N24" s="9">
        <v>15</v>
      </c>
      <c r="O24" s="9">
        <v>20</v>
      </c>
      <c r="P24" s="9">
        <f t="shared" ref="P24:P25" si="43">O24-N24</f>
        <v>5</v>
      </c>
      <c r="Q24" s="9">
        <v>15</v>
      </c>
      <c r="R24" s="9">
        <v>20</v>
      </c>
      <c r="S24" s="9">
        <f t="shared" ref="S24:S25" si="44">R24-Q24</f>
        <v>5</v>
      </c>
      <c r="T24" s="9"/>
      <c r="U24" s="7">
        <v>0</v>
      </c>
      <c r="V24" s="9">
        <f t="shared" ref="V24:V25" si="45">U24-T24</f>
        <v>0</v>
      </c>
    </row>
    <row r="25" spans="1:22" x14ac:dyDescent="0.25">
      <c r="A25" s="1" t="s">
        <v>33</v>
      </c>
      <c r="B25" s="7">
        <f t="shared" si="39"/>
        <v>0</v>
      </c>
      <c r="C25" s="7">
        <f t="shared" si="39"/>
        <v>40</v>
      </c>
      <c r="D25" s="9">
        <f t="shared" si="1"/>
        <v>40</v>
      </c>
      <c r="E25" s="9"/>
      <c r="F25" s="8"/>
      <c r="G25" s="9">
        <f t="shared" si="40"/>
        <v>0</v>
      </c>
      <c r="H25" s="9"/>
      <c r="I25" s="8">
        <v>20</v>
      </c>
      <c r="J25" s="9">
        <f t="shared" si="41"/>
        <v>20</v>
      </c>
      <c r="K25" s="9"/>
      <c r="L25" s="9">
        <v>20</v>
      </c>
      <c r="M25" s="9">
        <f t="shared" si="42"/>
        <v>20</v>
      </c>
      <c r="N25" s="9"/>
      <c r="O25" s="9"/>
      <c r="P25" s="9">
        <f t="shared" si="43"/>
        <v>0</v>
      </c>
      <c r="Q25" s="9"/>
      <c r="R25" s="9"/>
      <c r="S25" s="9">
        <f t="shared" si="44"/>
        <v>0</v>
      </c>
      <c r="T25" s="9"/>
      <c r="U25" s="7"/>
      <c r="V25" s="9">
        <f t="shared" si="45"/>
        <v>0</v>
      </c>
    </row>
    <row r="26" spans="1:22" x14ac:dyDescent="0.25">
      <c r="A26" s="2" t="s">
        <v>34</v>
      </c>
      <c r="B26" s="10">
        <f>E26+H26+K26+N26+Q26+T26</f>
        <v>30</v>
      </c>
      <c r="C26" s="10">
        <f>SUM(C24:C25)</f>
        <v>80</v>
      </c>
      <c r="D26" s="10">
        <f t="shared" ref="D26:V26" si="46">SUM(D24:D25)</f>
        <v>50</v>
      </c>
      <c r="E26" s="10">
        <f t="shared" si="46"/>
        <v>0</v>
      </c>
      <c r="F26" s="10">
        <f t="shared" si="46"/>
        <v>0</v>
      </c>
      <c r="G26" s="10">
        <f t="shared" si="46"/>
        <v>0</v>
      </c>
      <c r="H26" s="10">
        <f t="shared" si="46"/>
        <v>0</v>
      </c>
      <c r="I26" s="10">
        <f t="shared" si="46"/>
        <v>20</v>
      </c>
      <c r="J26" s="10">
        <f t="shared" si="46"/>
        <v>20</v>
      </c>
      <c r="K26" s="10">
        <f t="shared" si="46"/>
        <v>0</v>
      </c>
      <c r="L26" s="10">
        <f t="shared" si="46"/>
        <v>20</v>
      </c>
      <c r="M26" s="10">
        <f t="shared" si="46"/>
        <v>20</v>
      </c>
      <c r="N26" s="10">
        <f t="shared" si="46"/>
        <v>15</v>
      </c>
      <c r="O26" s="10">
        <f t="shared" si="46"/>
        <v>20</v>
      </c>
      <c r="P26" s="10">
        <f t="shared" si="46"/>
        <v>5</v>
      </c>
      <c r="Q26" s="10">
        <f t="shared" si="46"/>
        <v>15</v>
      </c>
      <c r="R26" s="10">
        <f t="shared" si="46"/>
        <v>20</v>
      </c>
      <c r="S26" s="10">
        <f t="shared" si="46"/>
        <v>5</v>
      </c>
      <c r="T26" s="10">
        <f t="shared" si="46"/>
        <v>0</v>
      </c>
      <c r="U26" s="10">
        <f t="shared" si="46"/>
        <v>0</v>
      </c>
      <c r="V26" s="10">
        <f t="shared" si="46"/>
        <v>0</v>
      </c>
    </row>
    <row r="27" spans="1:22" x14ac:dyDescent="0.25">
      <c r="A27" s="1" t="s">
        <v>35</v>
      </c>
      <c r="B27" s="7">
        <f t="shared" ref="B27:C33" si="47">E27+H27+K27+N27+Q27+T27</f>
        <v>50</v>
      </c>
      <c r="C27" s="7">
        <f t="shared" si="47"/>
        <v>83</v>
      </c>
      <c r="D27" s="9">
        <f t="shared" si="1"/>
        <v>33</v>
      </c>
      <c r="E27" s="9"/>
      <c r="F27" s="8"/>
      <c r="G27" s="9">
        <f t="shared" ref="G27:G33" si="48">F27-E27</f>
        <v>0</v>
      </c>
      <c r="H27" s="9"/>
      <c r="I27" s="8"/>
      <c r="J27" s="9">
        <f t="shared" ref="J27:J33" si="49">I27-H27</f>
        <v>0</v>
      </c>
      <c r="K27" s="9"/>
      <c r="L27" s="9"/>
      <c r="M27" s="9">
        <f t="shared" ref="M27:M33" si="50">L27-K27</f>
        <v>0</v>
      </c>
      <c r="N27" s="9">
        <v>19</v>
      </c>
      <c r="O27" s="9">
        <v>20</v>
      </c>
      <c r="P27" s="9">
        <f t="shared" ref="P27:P33" si="51">O27-N27</f>
        <v>1</v>
      </c>
      <c r="Q27" s="9">
        <v>12</v>
      </c>
      <c r="R27" s="9">
        <v>36</v>
      </c>
      <c r="S27" s="9">
        <f t="shared" ref="S27:S33" si="52">R27-Q27</f>
        <v>24</v>
      </c>
      <c r="T27" s="9">
        <v>19</v>
      </c>
      <c r="U27" s="9">
        <v>27</v>
      </c>
      <c r="V27" s="9">
        <f t="shared" ref="V27:V33" si="53">U27-T27</f>
        <v>8</v>
      </c>
    </row>
    <row r="28" spans="1:22" x14ac:dyDescent="0.25">
      <c r="A28" s="1" t="s">
        <v>36</v>
      </c>
      <c r="B28" s="7">
        <f t="shared" si="47"/>
        <v>32</v>
      </c>
      <c r="C28" s="7">
        <f t="shared" si="47"/>
        <v>39</v>
      </c>
      <c r="D28" s="9">
        <f t="shared" si="1"/>
        <v>7</v>
      </c>
      <c r="E28" s="9"/>
      <c r="F28" s="8"/>
      <c r="G28" s="9">
        <f t="shared" si="48"/>
        <v>0</v>
      </c>
      <c r="H28" s="9"/>
      <c r="I28" s="8"/>
      <c r="J28" s="9">
        <f t="shared" si="49"/>
        <v>0</v>
      </c>
      <c r="K28" s="9"/>
      <c r="L28" s="9"/>
      <c r="M28" s="9">
        <f t="shared" si="50"/>
        <v>0</v>
      </c>
      <c r="N28" s="9">
        <v>10</v>
      </c>
      <c r="O28" s="9">
        <v>15</v>
      </c>
      <c r="P28" s="9">
        <f t="shared" si="51"/>
        <v>5</v>
      </c>
      <c r="Q28" s="9">
        <v>8</v>
      </c>
      <c r="R28" s="9">
        <v>14</v>
      </c>
      <c r="S28" s="9">
        <f t="shared" si="52"/>
        <v>6</v>
      </c>
      <c r="T28" s="9">
        <v>14</v>
      </c>
      <c r="U28" s="7">
        <v>10</v>
      </c>
      <c r="V28" s="9">
        <f t="shared" si="53"/>
        <v>-4</v>
      </c>
    </row>
    <row r="29" spans="1:22" x14ac:dyDescent="0.25">
      <c r="A29" s="1" t="s">
        <v>37</v>
      </c>
      <c r="B29" s="7">
        <f t="shared" si="47"/>
        <v>17</v>
      </c>
      <c r="C29" s="7">
        <f t="shared" si="47"/>
        <v>22</v>
      </c>
      <c r="D29" s="9">
        <f t="shared" si="1"/>
        <v>5</v>
      </c>
      <c r="E29" s="9"/>
      <c r="F29" s="8"/>
      <c r="G29" s="9">
        <f t="shared" si="48"/>
        <v>0</v>
      </c>
      <c r="H29" s="9">
        <v>8</v>
      </c>
      <c r="I29" s="8">
        <v>12</v>
      </c>
      <c r="J29" s="9">
        <f t="shared" si="49"/>
        <v>4</v>
      </c>
      <c r="K29" s="9">
        <v>9</v>
      </c>
      <c r="L29" s="9">
        <v>10</v>
      </c>
      <c r="M29" s="9">
        <f t="shared" si="50"/>
        <v>1</v>
      </c>
      <c r="N29" s="9"/>
      <c r="O29" s="9"/>
      <c r="P29" s="9">
        <f t="shared" si="51"/>
        <v>0</v>
      </c>
      <c r="Q29" s="9"/>
      <c r="R29" s="9"/>
      <c r="S29" s="9">
        <f t="shared" si="52"/>
        <v>0</v>
      </c>
      <c r="T29" s="9"/>
      <c r="U29" s="7"/>
      <c r="V29" s="9">
        <f t="shared" si="53"/>
        <v>0</v>
      </c>
    </row>
    <row r="30" spans="1:22" x14ac:dyDescent="0.25">
      <c r="A30" s="1" t="s">
        <v>38</v>
      </c>
      <c r="B30" s="7">
        <f t="shared" si="47"/>
        <v>16</v>
      </c>
      <c r="C30" s="7">
        <f t="shared" si="47"/>
        <v>22</v>
      </c>
      <c r="D30" s="9">
        <f t="shared" si="1"/>
        <v>6</v>
      </c>
      <c r="E30" s="9"/>
      <c r="F30" s="8"/>
      <c r="G30" s="9">
        <f t="shared" si="48"/>
        <v>0</v>
      </c>
      <c r="H30" s="9">
        <v>10</v>
      </c>
      <c r="I30" s="8">
        <v>12</v>
      </c>
      <c r="J30" s="9">
        <f t="shared" si="49"/>
        <v>2</v>
      </c>
      <c r="K30" s="9">
        <v>6</v>
      </c>
      <c r="L30" s="9">
        <v>10</v>
      </c>
      <c r="M30" s="9">
        <f t="shared" si="50"/>
        <v>4</v>
      </c>
      <c r="N30" s="9"/>
      <c r="O30" s="9"/>
      <c r="P30" s="9">
        <f t="shared" si="51"/>
        <v>0</v>
      </c>
      <c r="Q30" s="9"/>
      <c r="R30" s="9"/>
      <c r="S30" s="9">
        <f t="shared" si="52"/>
        <v>0</v>
      </c>
      <c r="T30" s="9"/>
      <c r="U30" s="7"/>
      <c r="V30" s="9">
        <f t="shared" si="53"/>
        <v>0</v>
      </c>
    </row>
    <row r="31" spans="1:22" x14ac:dyDescent="0.25">
      <c r="A31" s="1" t="s">
        <v>39</v>
      </c>
      <c r="B31" s="7">
        <f t="shared" si="47"/>
        <v>10</v>
      </c>
      <c r="C31" s="7">
        <f t="shared" si="47"/>
        <v>10</v>
      </c>
      <c r="D31" s="9">
        <f t="shared" si="1"/>
        <v>0</v>
      </c>
      <c r="E31" s="9"/>
      <c r="F31" s="8"/>
      <c r="G31" s="9">
        <f t="shared" si="48"/>
        <v>0</v>
      </c>
      <c r="H31" s="9">
        <v>5</v>
      </c>
      <c r="I31" s="8">
        <v>5</v>
      </c>
      <c r="J31" s="9">
        <f t="shared" si="49"/>
        <v>0</v>
      </c>
      <c r="K31" s="9">
        <v>5</v>
      </c>
      <c r="L31" s="9">
        <v>5</v>
      </c>
      <c r="M31" s="9">
        <f t="shared" si="50"/>
        <v>0</v>
      </c>
      <c r="N31" s="9"/>
      <c r="O31" s="9"/>
      <c r="P31" s="9">
        <f t="shared" si="51"/>
        <v>0</v>
      </c>
      <c r="Q31" s="9"/>
      <c r="R31" s="9"/>
      <c r="S31" s="9">
        <f t="shared" si="52"/>
        <v>0</v>
      </c>
      <c r="T31" s="9"/>
      <c r="U31" s="7"/>
      <c r="V31" s="9">
        <f t="shared" si="53"/>
        <v>0</v>
      </c>
    </row>
    <row r="32" spans="1:22" x14ac:dyDescent="0.25">
      <c r="A32" s="1" t="s">
        <v>40</v>
      </c>
      <c r="B32" s="7">
        <f t="shared" si="47"/>
        <v>10</v>
      </c>
      <c r="C32" s="7">
        <f t="shared" si="47"/>
        <v>10</v>
      </c>
      <c r="D32" s="9">
        <f t="shared" si="1"/>
        <v>0</v>
      </c>
      <c r="E32" s="9"/>
      <c r="F32" s="8"/>
      <c r="G32" s="9">
        <f t="shared" si="48"/>
        <v>0</v>
      </c>
      <c r="H32" s="9"/>
      <c r="I32" s="8"/>
      <c r="J32" s="9">
        <f t="shared" si="49"/>
        <v>0</v>
      </c>
      <c r="K32" s="9"/>
      <c r="L32" s="9"/>
      <c r="M32" s="9">
        <f t="shared" si="50"/>
        <v>0</v>
      </c>
      <c r="N32" s="9">
        <v>10</v>
      </c>
      <c r="O32" s="9">
        <v>10</v>
      </c>
      <c r="P32" s="9">
        <f t="shared" si="51"/>
        <v>0</v>
      </c>
      <c r="Q32" s="9"/>
      <c r="R32" s="9"/>
      <c r="S32" s="9">
        <f t="shared" si="52"/>
        <v>0</v>
      </c>
      <c r="T32" s="9"/>
      <c r="U32" s="9"/>
      <c r="V32" s="9">
        <f t="shared" si="53"/>
        <v>0</v>
      </c>
    </row>
    <row r="33" spans="1:22" x14ac:dyDescent="0.25">
      <c r="A33" s="1" t="s">
        <v>41</v>
      </c>
      <c r="B33" s="7">
        <f t="shared" si="47"/>
        <v>35</v>
      </c>
      <c r="C33" s="7">
        <f t="shared" si="47"/>
        <v>37</v>
      </c>
      <c r="D33" s="9">
        <f t="shared" si="1"/>
        <v>2</v>
      </c>
      <c r="E33" s="9">
        <v>19</v>
      </c>
      <c r="F33" s="8">
        <v>20</v>
      </c>
      <c r="G33" s="9">
        <f t="shared" si="48"/>
        <v>1</v>
      </c>
      <c r="H33" s="9">
        <v>11</v>
      </c>
      <c r="I33" s="8">
        <v>12</v>
      </c>
      <c r="J33" s="9">
        <f t="shared" si="49"/>
        <v>1</v>
      </c>
      <c r="K33" s="9">
        <v>5</v>
      </c>
      <c r="L33" s="9">
        <v>5</v>
      </c>
      <c r="M33" s="9">
        <f t="shared" si="50"/>
        <v>0</v>
      </c>
      <c r="N33" s="9"/>
      <c r="O33" s="9"/>
      <c r="P33" s="9">
        <f t="shared" si="51"/>
        <v>0</v>
      </c>
      <c r="Q33" s="9"/>
      <c r="R33" s="9"/>
      <c r="S33" s="9">
        <f t="shared" si="52"/>
        <v>0</v>
      </c>
      <c r="T33" s="9"/>
      <c r="U33" s="9"/>
      <c r="V33" s="9">
        <f t="shared" si="53"/>
        <v>0</v>
      </c>
    </row>
    <row r="34" spans="1:22" x14ac:dyDescent="0.25">
      <c r="A34" s="2" t="s">
        <v>42</v>
      </c>
      <c r="B34" s="10">
        <f>E34+H34+K34+N34+Q34+T34</f>
        <v>170</v>
      </c>
      <c r="C34" s="10">
        <f>SUM(C27:C33)</f>
        <v>223</v>
      </c>
      <c r="D34" s="10">
        <f t="shared" ref="D34:V34" si="54">SUM(D27:D33)</f>
        <v>53</v>
      </c>
      <c r="E34" s="10">
        <f t="shared" si="54"/>
        <v>19</v>
      </c>
      <c r="F34" s="10">
        <f t="shared" si="54"/>
        <v>20</v>
      </c>
      <c r="G34" s="10">
        <f t="shared" si="54"/>
        <v>1</v>
      </c>
      <c r="H34" s="10">
        <f t="shared" si="54"/>
        <v>34</v>
      </c>
      <c r="I34" s="10">
        <f t="shared" si="54"/>
        <v>41</v>
      </c>
      <c r="J34" s="10">
        <f t="shared" si="54"/>
        <v>7</v>
      </c>
      <c r="K34" s="10">
        <f t="shared" si="54"/>
        <v>25</v>
      </c>
      <c r="L34" s="10">
        <f t="shared" si="54"/>
        <v>30</v>
      </c>
      <c r="M34" s="10">
        <f t="shared" si="54"/>
        <v>5</v>
      </c>
      <c r="N34" s="10">
        <f t="shared" si="54"/>
        <v>39</v>
      </c>
      <c r="O34" s="10">
        <f t="shared" si="54"/>
        <v>45</v>
      </c>
      <c r="P34" s="10">
        <f t="shared" si="54"/>
        <v>6</v>
      </c>
      <c r="Q34" s="10">
        <f t="shared" si="54"/>
        <v>20</v>
      </c>
      <c r="R34" s="10">
        <f t="shared" si="54"/>
        <v>50</v>
      </c>
      <c r="S34" s="10">
        <f t="shared" si="54"/>
        <v>30</v>
      </c>
      <c r="T34" s="10">
        <f t="shared" si="54"/>
        <v>33</v>
      </c>
      <c r="U34" s="10">
        <f t="shared" si="54"/>
        <v>37</v>
      </c>
      <c r="V34" s="10">
        <f t="shared" si="54"/>
        <v>4</v>
      </c>
    </row>
    <row r="35" spans="1:22" x14ac:dyDescent="0.25">
      <c r="A35" s="1" t="s">
        <v>29</v>
      </c>
      <c r="B35" s="7">
        <f t="shared" ref="B35:C41" si="55">E35+H35+K35+N35+Q35+T35</f>
        <v>128</v>
      </c>
      <c r="C35" s="7">
        <f t="shared" si="55"/>
        <v>130</v>
      </c>
      <c r="D35" s="9">
        <f t="shared" si="1"/>
        <v>2</v>
      </c>
      <c r="E35" s="9">
        <v>65</v>
      </c>
      <c r="F35" s="8">
        <v>65</v>
      </c>
      <c r="G35" s="9">
        <f t="shared" ref="G35:G41" si="56">F35-E35</f>
        <v>0</v>
      </c>
      <c r="H35" s="9">
        <v>36</v>
      </c>
      <c r="I35" s="8">
        <v>35</v>
      </c>
      <c r="J35" s="9">
        <f t="shared" ref="J35:J41" si="57">I35-H35</f>
        <v>-1</v>
      </c>
      <c r="K35" s="9">
        <v>27</v>
      </c>
      <c r="L35" s="9">
        <v>30</v>
      </c>
      <c r="M35" s="9">
        <f t="shared" ref="M35:M41" si="58">L35-K35</f>
        <v>3</v>
      </c>
      <c r="N35" s="9"/>
      <c r="O35" s="9"/>
      <c r="P35" s="9">
        <f t="shared" ref="P35:P41" si="59">O35-N35</f>
        <v>0</v>
      </c>
      <c r="Q35" s="9"/>
      <c r="R35" s="9"/>
      <c r="S35" s="9">
        <f t="shared" ref="S35:S41" si="60">R35-Q35</f>
        <v>0</v>
      </c>
      <c r="T35" s="9"/>
      <c r="U35" s="7"/>
      <c r="V35" s="9">
        <f t="shared" ref="V35:V41" si="61">U35-T35</f>
        <v>0</v>
      </c>
    </row>
    <row r="36" spans="1:22" x14ac:dyDescent="0.25">
      <c r="A36" s="1" t="s">
        <v>43</v>
      </c>
      <c r="B36" s="7">
        <f t="shared" si="55"/>
        <v>12</v>
      </c>
      <c r="C36" s="7">
        <f t="shared" si="55"/>
        <v>15</v>
      </c>
      <c r="D36" s="9">
        <f t="shared" si="1"/>
        <v>3</v>
      </c>
      <c r="E36" s="9"/>
      <c r="F36" s="8"/>
      <c r="G36" s="9">
        <f t="shared" si="56"/>
        <v>0</v>
      </c>
      <c r="H36" s="9"/>
      <c r="I36" s="8"/>
      <c r="J36" s="9">
        <f t="shared" si="57"/>
        <v>0</v>
      </c>
      <c r="K36" s="9"/>
      <c r="L36" s="9"/>
      <c r="M36" s="9">
        <f t="shared" si="58"/>
        <v>0</v>
      </c>
      <c r="N36" s="9"/>
      <c r="O36" s="9"/>
      <c r="P36" s="9">
        <f t="shared" si="59"/>
        <v>0</v>
      </c>
      <c r="Q36" s="9">
        <v>2</v>
      </c>
      <c r="R36" s="9">
        <v>6</v>
      </c>
      <c r="S36" s="9">
        <f t="shared" si="60"/>
        <v>4</v>
      </c>
      <c r="T36" s="9">
        <v>10</v>
      </c>
      <c r="U36" s="7">
        <v>9</v>
      </c>
      <c r="V36" s="9">
        <f t="shared" si="61"/>
        <v>-1</v>
      </c>
    </row>
    <row r="37" spans="1:22" x14ac:dyDescent="0.25">
      <c r="A37" s="1" t="s">
        <v>44</v>
      </c>
      <c r="B37" s="7">
        <f t="shared" si="55"/>
        <v>18</v>
      </c>
      <c r="C37" s="7">
        <f t="shared" si="55"/>
        <v>18</v>
      </c>
      <c r="D37" s="9">
        <f t="shared" si="1"/>
        <v>0</v>
      </c>
      <c r="E37" s="9"/>
      <c r="F37" s="8"/>
      <c r="G37" s="9">
        <f t="shared" si="56"/>
        <v>0</v>
      </c>
      <c r="H37" s="9"/>
      <c r="I37" s="8"/>
      <c r="J37" s="9">
        <f t="shared" si="57"/>
        <v>0</v>
      </c>
      <c r="K37" s="9"/>
      <c r="L37" s="9"/>
      <c r="M37" s="9">
        <f t="shared" si="58"/>
        <v>0</v>
      </c>
      <c r="N37" s="9"/>
      <c r="O37" s="9"/>
      <c r="P37" s="9">
        <f t="shared" si="59"/>
        <v>0</v>
      </c>
      <c r="Q37" s="9">
        <v>9</v>
      </c>
      <c r="R37" s="9">
        <v>8</v>
      </c>
      <c r="S37" s="9">
        <f t="shared" si="60"/>
        <v>-1</v>
      </c>
      <c r="T37" s="9">
        <v>9</v>
      </c>
      <c r="U37" s="9">
        <v>10</v>
      </c>
      <c r="V37" s="9">
        <f t="shared" si="61"/>
        <v>1</v>
      </c>
    </row>
    <row r="38" spans="1:22" x14ac:dyDescent="0.25">
      <c r="A38" s="1" t="s">
        <v>45</v>
      </c>
      <c r="B38" s="7">
        <f t="shared" si="55"/>
        <v>13</v>
      </c>
      <c r="C38" s="7">
        <f t="shared" si="55"/>
        <v>19</v>
      </c>
      <c r="D38" s="9">
        <f t="shared" si="1"/>
        <v>6</v>
      </c>
      <c r="E38" s="9"/>
      <c r="F38" s="8"/>
      <c r="G38" s="9">
        <f t="shared" si="56"/>
        <v>0</v>
      </c>
      <c r="H38" s="9"/>
      <c r="I38" s="8"/>
      <c r="J38" s="9">
        <f t="shared" si="57"/>
        <v>0</v>
      </c>
      <c r="K38" s="9"/>
      <c r="L38" s="9"/>
      <c r="M38" s="9">
        <f t="shared" si="58"/>
        <v>0</v>
      </c>
      <c r="N38" s="9"/>
      <c r="O38" s="9"/>
      <c r="P38" s="9">
        <f t="shared" si="59"/>
        <v>0</v>
      </c>
      <c r="Q38" s="9">
        <v>5</v>
      </c>
      <c r="R38" s="9">
        <v>8</v>
      </c>
      <c r="S38" s="9">
        <f t="shared" si="60"/>
        <v>3</v>
      </c>
      <c r="T38" s="9">
        <v>8</v>
      </c>
      <c r="U38" s="9">
        <v>11</v>
      </c>
      <c r="V38" s="9">
        <f t="shared" si="61"/>
        <v>3</v>
      </c>
    </row>
    <row r="39" spans="1:22" x14ac:dyDescent="0.25">
      <c r="A39" s="1" t="s">
        <v>46</v>
      </c>
      <c r="B39" s="7">
        <f t="shared" si="55"/>
        <v>26</v>
      </c>
      <c r="C39" s="7">
        <f t="shared" si="55"/>
        <v>20</v>
      </c>
      <c r="D39" s="9">
        <f t="shared" si="1"/>
        <v>-6</v>
      </c>
      <c r="E39" s="9"/>
      <c r="F39" s="8"/>
      <c r="G39" s="9">
        <f t="shared" si="56"/>
        <v>0</v>
      </c>
      <c r="H39" s="9"/>
      <c r="I39" s="8"/>
      <c r="J39" s="9">
        <f t="shared" si="57"/>
        <v>0</v>
      </c>
      <c r="K39" s="9"/>
      <c r="L39" s="9"/>
      <c r="M39" s="9">
        <f t="shared" si="58"/>
        <v>0</v>
      </c>
      <c r="N39" s="9">
        <v>2</v>
      </c>
      <c r="O39" s="9">
        <v>2</v>
      </c>
      <c r="P39" s="9">
        <f t="shared" si="59"/>
        <v>0</v>
      </c>
      <c r="Q39" s="9">
        <v>7</v>
      </c>
      <c r="R39" s="9">
        <v>7</v>
      </c>
      <c r="S39" s="9">
        <f t="shared" si="60"/>
        <v>0</v>
      </c>
      <c r="T39" s="9">
        <v>17</v>
      </c>
      <c r="U39" s="7">
        <v>11</v>
      </c>
      <c r="V39" s="9">
        <f t="shared" si="61"/>
        <v>-6</v>
      </c>
    </row>
    <row r="40" spans="1:22" x14ac:dyDescent="0.25">
      <c r="A40" s="1" t="s">
        <v>47</v>
      </c>
      <c r="B40" s="7">
        <f t="shared" si="55"/>
        <v>14</v>
      </c>
      <c r="C40" s="7">
        <f t="shared" si="55"/>
        <v>15</v>
      </c>
      <c r="D40" s="9">
        <f t="shared" si="1"/>
        <v>1</v>
      </c>
      <c r="E40" s="9"/>
      <c r="F40" s="8"/>
      <c r="G40" s="9">
        <f t="shared" si="56"/>
        <v>0</v>
      </c>
      <c r="H40" s="9"/>
      <c r="I40" s="8"/>
      <c r="J40" s="9">
        <f t="shared" si="57"/>
        <v>0</v>
      </c>
      <c r="K40" s="9"/>
      <c r="L40" s="9"/>
      <c r="M40" s="9">
        <f t="shared" si="58"/>
        <v>0</v>
      </c>
      <c r="N40" s="9"/>
      <c r="O40" s="9"/>
      <c r="P40" s="9">
        <f t="shared" si="59"/>
        <v>0</v>
      </c>
      <c r="Q40" s="9">
        <v>6</v>
      </c>
      <c r="R40" s="9">
        <v>6</v>
      </c>
      <c r="S40" s="9">
        <f t="shared" si="60"/>
        <v>0</v>
      </c>
      <c r="T40" s="9">
        <v>8</v>
      </c>
      <c r="U40" s="9">
        <v>9</v>
      </c>
      <c r="V40" s="9">
        <f t="shared" si="61"/>
        <v>1</v>
      </c>
    </row>
    <row r="41" spans="1:22" x14ac:dyDescent="0.25">
      <c r="A41" s="1" t="s">
        <v>48</v>
      </c>
      <c r="B41" s="7">
        <f t="shared" si="55"/>
        <v>29</v>
      </c>
      <c r="C41" s="7">
        <f t="shared" si="55"/>
        <v>30</v>
      </c>
      <c r="D41" s="9">
        <f t="shared" si="1"/>
        <v>1</v>
      </c>
      <c r="E41" s="9">
        <v>9</v>
      </c>
      <c r="F41" s="8">
        <v>10</v>
      </c>
      <c r="G41" s="9">
        <f t="shared" si="56"/>
        <v>1</v>
      </c>
      <c r="H41" s="9">
        <v>10</v>
      </c>
      <c r="I41" s="8">
        <v>10</v>
      </c>
      <c r="J41" s="9">
        <f t="shared" si="57"/>
        <v>0</v>
      </c>
      <c r="K41" s="9">
        <v>10</v>
      </c>
      <c r="L41" s="9">
        <v>10</v>
      </c>
      <c r="M41" s="9">
        <f t="shared" si="58"/>
        <v>0</v>
      </c>
      <c r="N41" s="9"/>
      <c r="O41" s="9"/>
      <c r="P41" s="9">
        <f t="shared" si="59"/>
        <v>0</v>
      </c>
      <c r="Q41" s="9"/>
      <c r="R41" s="9"/>
      <c r="S41" s="9">
        <f t="shared" si="60"/>
        <v>0</v>
      </c>
      <c r="T41" s="9"/>
      <c r="U41" s="9"/>
      <c r="V41" s="9">
        <f t="shared" si="61"/>
        <v>0</v>
      </c>
    </row>
    <row r="42" spans="1:22" x14ac:dyDescent="0.25">
      <c r="A42" s="2" t="s">
        <v>49</v>
      </c>
      <c r="B42" s="10">
        <f>E42+H42+K42+N42+Q42+T42</f>
        <v>240</v>
      </c>
      <c r="C42" s="10">
        <f>SUM(C35:C41)</f>
        <v>247</v>
      </c>
      <c r="D42" s="10">
        <f>SUM(D35:D41)</f>
        <v>7</v>
      </c>
      <c r="E42" s="10">
        <f>SUM(E35:E41)</f>
        <v>74</v>
      </c>
      <c r="F42" s="10">
        <f>SUM(F35:F41)</f>
        <v>75</v>
      </c>
      <c r="G42" s="10">
        <f>SUM(G35:G41)</f>
        <v>1</v>
      </c>
      <c r="H42" s="10">
        <f>SUM(H35:H41)</f>
        <v>46</v>
      </c>
      <c r="I42" s="10">
        <f>SUM(I35:I41)</f>
        <v>45</v>
      </c>
      <c r="J42" s="10">
        <f>SUM(J35:J41)</f>
        <v>-1</v>
      </c>
      <c r="K42" s="10">
        <f>SUM(K35:K41)</f>
        <v>37</v>
      </c>
      <c r="L42" s="10">
        <f>SUM(L35:L41)</f>
        <v>40</v>
      </c>
      <c r="M42" s="10">
        <f>SUM(M35:M41)</f>
        <v>3</v>
      </c>
      <c r="N42" s="10">
        <f>SUM(N35:N41)</f>
        <v>2</v>
      </c>
      <c r="O42" s="10">
        <f>SUM(O35:O41)</f>
        <v>2</v>
      </c>
      <c r="P42" s="10">
        <f>SUM(P35:P41)</f>
        <v>0</v>
      </c>
      <c r="Q42" s="10">
        <f>SUM(Q35:Q41)</f>
        <v>29</v>
      </c>
      <c r="R42" s="10">
        <f>SUM(R35:R41)</f>
        <v>35</v>
      </c>
      <c r="S42" s="10">
        <f>SUM(S35:S41)</f>
        <v>6</v>
      </c>
      <c r="T42" s="10">
        <f>SUM(T35:T41)</f>
        <v>52</v>
      </c>
      <c r="U42" s="10">
        <f>SUM(U35:U41)</f>
        <v>50</v>
      </c>
      <c r="V42" s="10">
        <f>SUM(V35:V41)</f>
        <v>-2</v>
      </c>
    </row>
    <row r="43" spans="1:22" x14ac:dyDescent="0.25">
      <c r="A43" s="1" t="s">
        <v>35</v>
      </c>
      <c r="B43" s="7">
        <f t="shared" ref="B43:C44" si="62">E43+H43+K43+N43+Q43+T43</f>
        <v>94</v>
      </c>
      <c r="C43" s="7">
        <f t="shared" si="62"/>
        <v>108</v>
      </c>
      <c r="D43" s="9">
        <f t="shared" si="1"/>
        <v>14</v>
      </c>
      <c r="E43" s="9"/>
      <c r="F43" s="8"/>
      <c r="G43" s="9">
        <f t="shared" ref="G43:G44" si="63">F43-E43</f>
        <v>0</v>
      </c>
      <c r="H43" s="9"/>
      <c r="I43" s="8"/>
      <c r="J43" s="9">
        <f t="shared" ref="J43:J44" si="64">I43-H43</f>
        <v>0</v>
      </c>
      <c r="K43" s="9"/>
      <c r="L43" s="9"/>
      <c r="M43" s="9">
        <f t="shared" ref="M43:M44" si="65">L43-K43</f>
        <v>0</v>
      </c>
      <c r="N43" s="9">
        <v>23</v>
      </c>
      <c r="O43" s="9">
        <v>30</v>
      </c>
      <c r="P43" s="9">
        <f t="shared" ref="P43:P44" si="66">O43-N43</f>
        <v>7</v>
      </c>
      <c r="Q43" s="9">
        <v>18</v>
      </c>
      <c r="R43" s="9">
        <v>22</v>
      </c>
      <c r="S43" s="9">
        <f t="shared" ref="S43:S44" si="67">R43-Q43</f>
        <v>4</v>
      </c>
      <c r="T43" s="9">
        <v>53</v>
      </c>
      <c r="U43" s="7">
        <v>56</v>
      </c>
      <c r="V43" s="9">
        <f t="shared" ref="V43:V44" si="68">U43-T43</f>
        <v>3</v>
      </c>
    </row>
    <row r="44" spans="1:22" x14ac:dyDescent="0.25">
      <c r="A44" s="1" t="s">
        <v>37</v>
      </c>
      <c r="B44" s="7">
        <f t="shared" si="62"/>
        <v>9</v>
      </c>
      <c r="C44" s="7">
        <f t="shared" si="62"/>
        <v>12</v>
      </c>
      <c r="D44" s="9">
        <f t="shared" si="1"/>
        <v>3</v>
      </c>
      <c r="E44" s="9"/>
      <c r="F44" s="14"/>
      <c r="G44" s="9">
        <f t="shared" si="63"/>
        <v>0</v>
      </c>
      <c r="H44" s="9"/>
      <c r="I44" s="8"/>
      <c r="J44" s="9">
        <f t="shared" si="64"/>
        <v>0</v>
      </c>
      <c r="K44" s="9">
        <v>9</v>
      </c>
      <c r="L44" s="9">
        <v>12</v>
      </c>
      <c r="M44" s="9">
        <f t="shared" si="65"/>
        <v>3</v>
      </c>
      <c r="N44" s="9"/>
      <c r="O44" s="9"/>
      <c r="P44" s="9">
        <f t="shared" si="66"/>
        <v>0</v>
      </c>
      <c r="Q44" s="9"/>
      <c r="R44" s="9"/>
      <c r="S44" s="9">
        <f t="shared" si="67"/>
        <v>0</v>
      </c>
      <c r="T44" s="9"/>
      <c r="U44" s="7"/>
      <c r="V44" s="9">
        <f t="shared" si="68"/>
        <v>0</v>
      </c>
    </row>
    <row r="45" spans="1:22" x14ac:dyDescent="0.25">
      <c r="A45" s="2" t="s">
        <v>50</v>
      </c>
      <c r="B45" s="10">
        <f>E45+H45+K45+N45+Q45+T45</f>
        <v>103</v>
      </c>
      <c r="C45" s="10">
        <f t="shared" ref="C45:V45" si="69">SUM(C43:C44)</f>
        <v>120</v>
      </c>
      <c r="D45" s="10">
        <f t="shared" si="69"/>
        <v>17</v>
      </c>
      <c r="E45" s="10">
        <f t="shared" si="69"/>
        <v>0</v>
      </c>
      <c r="F45" s="10">
        <f t="shared" si="69"/>
        <v>0</v>
      </c>
      <c r="G45" s="10">
        <f t="shared" si="69"/>
        <v>0</v>
      </c>
      <c r="H45" s="10">
        <f t="shared" si="69"/>
        <v>0</v>
      </c>
      <c r="I45" s="10">
        <f t="shared" si="69"/>
        <v>0</v>
      </c>
      <c r="J45" s="10">
        <f t="shared" si="69"/>
        <v>0</v>
      </c>
      <c r="K45" s="10">
        <f t="shared" si="69"/>
        <v>9</v>
      </c>
      <c r="L45" s="10">
        <f t="shared" si="69"/>
        <v>12</v>
      </c>
      <c r="M45" s="10">
        <f t="shared" si="69"/>
        <v>3</v>
      </c>
      <c r="N45" s="10">
        <f t="shared" si="69"/>
        <v>23</v>
      </c>
      <c r="O45" s="10">
        <f t="shared" si="69"/>
        <v>30</v>
      </c>
      <c r="P45" s="10">
        <f t="shared" si="69"/>
        <v>7</v>
      </c>
      <c r="Q45" s="10">
        <f t="shared" si="69"/>
        <v>18</v>
      </c>
      <c r="R45" s="10">
        <f t="shared" si="69"/>
        <v>22</v>
      </c>
      <c r="S45" s="10">
        <f t="shared" si="69"/>
        <v>4</v>
      </c>
      <c r="T45" s="10">
        <f t="shared" si="69"/>
        <v>53</v>
      </c>
      <c r="U45" s="10">
        <f t="shared" si="69"/>
        <v>56</v>
      </c>
      <c r="V45" s="10">
        <f t="shared" si="69"/>
        <v>3</v>
      </c>
    </row>
    <row r="46" spans="1:22" x14ac:dyDescent="0.25">
      <c r="A46" s="1" t="s">
        <v>51</v>
      </c>
      <c r="B46" s="7">
        <f t="shared" ref="B46:C48" si="70">E46+H46+K46+N46+Q46+T46</f>
        <v>14</v>
      </c>
      <c r="C46" s="7">
        <f t="shared" si="70"/>
        <v>15</v>
      </c>
      <c r="D46" s="9">
        <f t="shared" si="1"/>
        <v>1</v>
      </c>
      <c r="E46" s="9"/>
      <c r="F46" s="8"/>
      <c r="G46" s="9">
        <f t="shared" ref="G46:G48" si="71">F46-E46</f>
        <v>0</v>
      </c>
      <c r="H46" s="9"/>
      <c r="I46" s="8"/>
      <c r="J46" s="9">
        <f t="shared" ref="J46:J48" si="72">I46-H46</f>
        <v>0</v>
      </c>
      <c r="K46" s="9"/>
      <c r="L46" s="9"/>
      <c r="M46" s="9">
        <f t="shared" ref="M46:M48" si="73">L46-K46</f>
        <v>0</v>
      </c>
      <c r="N46" s="9"/>
      <c r="O46" s="9"/>
      <c r="P46" s="9">
        <f t="shared" ref="P46:P48" si="74">O46-N46</f>
        <v>0</v>
      </c>
      <c r="Q46" s="9"/>
      <c r="R46" s="9"/>
      <c r="S46" s="9">
        <f t="shared" ref="S46:S48" si="75">R46-Q46</f>
        <v>0</v>
      </c>
      <c r="T46" s="9">
        <v>14</v>
      </c>
      <c r="U46" s="7">
        <v>15</v>
      </c>
      <c r="V46" s="9">
        <f t="shared" ref="V46:V48" si="76">U46-T46</f>
        <v>1</v>
      </c>
    </row>
    <row r="47" spans="1:22" x14ac:dyDescent="0.25">
      <c r="A47" s="1" t="s">
        <v>52</v>
      </c>
      <c r="B47" s="7">
        <f t="shared" si="70"/>
        <v>11</v>
      </c>
      <c r="C47" s="7">
        <f t="shared" si="70"/>
        <v>15</v>
      </c>
      <c r="D47" s="9">
        <f t="shared" si="1"/>
        <v>4</v>
      </c>
      <c r="E47" s="9"/>
      <c r="F47" s="8"/>
      <c r="G47" s="9">
        <f t="shared" si="71"/>
        <v>0</v>
      </c>
      <c r="H47" s="9"/>
      <c r="I47" s="8"/>
      <c r="J47" s="9">
        <f t="shared" si="72"/>
        <v>0</v>
      </c>
      <c r="K47" s="9"/>
      <c r="L47" s="9"/>
      <c r="M47" s="9">
        <f t="shared" si="73"/>
        <v>0</v>
      </c>
      <c r="N47" s="9"/>
      <c r="O47" s="9"/>
      <c r="P47" s="9">
        <f t="shared" si="74"/>
        <v>0</v>
      </c>
      <c r="Q47" s="9"/>
      <c r="R47" s="9"/>
      <c r="S47" s="9">
        <f t="shared" si="75"/>
        <v>0</v>
      </c>
      <c r="T47" s="9">
        <v>11</v>
      </c>
      <c r="U47" s="7">
        <v>15</v>
      </c>
      <c r="V47" s="9">
        <f t="shared" si="76"/>
        <v>4</v>
      </c>
    </row>
    <row r="48" spans="1:22" x14ac:dyDescent="0.25">
      <c r="A48" s="1" t="s">
        <v>53</v>
      </c>
      <c r="B48" s="7">
        <f t="shared" si="70"/>
        <v>16</v>
      </c>
      <c r="C48" s="7">
        <f t="shared" si="70"/>
        <v>15</v>
      </c>
      <c r="D48" s="9">
        <f t="shared" si="1"/>
        <v>-1</v>
      </c>
      <c r="E48" s="9"/>
      <c r="F48" s="8"/>
      <c r="G48" s="9">
        <f t="shared" si="71"/>
        <v>0</v>
      </c>
      <c r="H48" s="9"/>
      <c r="I48" s="8"/>
      <c r="J48" s="9">
        <f t="shared" si="72"/>
        <v>0</v>
      </c>
      <c r="K48" s="9"/>
      <c r="L48" s="9"/>
      <c r="M48" s="9">
        <f t="shared" si="73"/>
        <v>0</v>
      </c>
      <c r="N48" s="9"/>
      <c r="O48" s="9"/>
      <c r="P48" s="9">
        <f t="shared" si="74"/>
        <v>0</v>
      </c>
      <c r="Q48" s="9"/>
      <c r="R48" s="9"/>
      <c r="S48" s="9">
        <f t="shared" si="75"/>
        <v>0</v>
      </c>
      <c r="T48" s="9">
        <v>16</v>
      </c>
      <c r="U48" s="7">
        <v>15</v>
      </c>
      <c r="V48" s="9">
        <f t="shared" si="76"/>
        <v>-1</v>
      </c>
    </row>
    <row r="49" spans="1:22" x14ac:dyDescent="0.25">
      <c r="A49" s="2" t="s">
        <v>54</v>
      </c>
      <c r="B49" s="10">
        <f>E49+H49+K49+N49+Q49+T49</f>
        <v>41</v>
      </c>
      <c r="C49" s="10">
        <f>SUM(C46:C48)</f>
        <v>45</v>
      </c>
      <c r="D49" s="10">
        <f t="shared" ref="D49:V49" si="77">SUM(D46:D48)</f>
        <v>4</v>
      </c>
      <c r="E49" s="10">
        <f t="shared" si="77"/>
        <v>0</v>
      </c>
      <c r="F49" s="10">
        <f t="shared" si="77"/>
        <v>0</v>
      </c>
      <c r="G49" s="10">
        <f t="shared" si="77"/>
        <v>0</v>
      </c>
      <c r="H49" s="10">
        <f t="shared" si="77"/>
        <v>0</v>
      </c>
      <c r="I49" s="10">
        <f t="shared" si="77"/>
        <v>0</v>
      </c>
      <c r="J49" s="10">
        <f t="shared" si="77"/>
        <v>0</v>
      </c>
      <c r="K49" s="10">
        <f t="shared" si="77"/>
        <v>0</v>
      </c>
      <c r="L49" s="10">
        <f t="shared" si="77"/>
        <v>0</v>
      </c>
      <c r="M49" s="10">
        <f t="shared" si="77"/>
        <v>0</v>
      </c>
      <c r="N49" s="10">
        <f t="shared" si="77"/>
        <v>0</v>
      </c>
      <c r="O49" s="10">
        <f t="shared" si="77"/>
        <v>0</v>
      </c>
      <c r="P49" s="10">
        <f t="shared" si="77"/>
        <v>0</v>
      </c>
      <c r="Q49" s="10">
        <f t="shared" si="77"/>
        <v>0</v>
      </c>
      <c r="R49" s="10">
        <f t="shared" si="77"/>
        <v>0</v>
      </c>
      <c r="S49" s="10">
        <f t="shared" si="77"/>
        <v>0</v>
      </c>
      <c r="T49" s="10">
        <f t="shared" si="77"/>
        <v>41</v>
      </c>
      <c r="U49" s="10">
        <f t="shared" si="77"/>
        <v>45</v>
      </c>
      <c r="V49" s="10">
        <f t="shared" si="77"/>
        <v>4</v>
      </c>
    </row>
    <row r="50" spans="1:22" x14ac:dyDescent="0.25">
      <c r="A50" s="1" t="s">
        <v>55</v>
      </c>
      <c r="B50" s="7">
        <f>E50+H50+K50+N50+Q50+T50</f>
        <v>30</v>
      </c>
      <c r="C50" s="7">
        <f>F50+I50+L50+O50+R50+U50</f>
        <v>37</v>
      </c>
      <c r="D50" s="9">
        <f t="shared" si="1"/>
        <v>7</v>
      </c>
      <c r="E50" s="9"/>
      <c r="F50" s="8"/>
      <c r="G50" s="9">
        <f t="shared" ref="G50" si="78">F50-E50</f>
        <v>0</v>
      </c>
      <c r="H50" s="9"/>
      <c r="I50" s="8"/>
      <c r="J50" s="9">
        <f t="shared" ref="J50" si="79">I50-H50</f>
        <v>0</v>
      </c>
      <c r="K50" s="9"/>
      <c r="L50" s="9"/>
      <c r="M50" s="9">
        <f t="shared" ref="M50" si="80">L50-K50</f>
        <v>0</v>
      </c>
      <c r="N50" s="9">
        <v>12</v>
      </c>
      <c r="O50" s="9">
        <v>12</v>
      </c>
      <c r="P50" s="9">
        <f t="shared" ref="P50" si="81">O50-N50</f>
        <v>0</v>
      </c>
      <c r="Q50" s="9"/>
      <c r="R50" s="9"/>
      <c r="S50" s="9">
        <f t="shared" ref="S50" si="82">R50-Q50</f>
        <v>0</v>
      </c>
      <c r="T50" s="9">
        <v>18</v>
      </c>
      <c r="U50" s="7">
        <v>25</v>
      </c>
      <c r="V50" s="9">
        <f t="shared" ref="V50" si="83">U50-T50</f>
        <v>7</v>
      </c>
    </row>
    <row r="51" spans="1:22" x14ac:dyDescent="0.25">
      <c r="A51" s="2" t="s">
        <v>56</v>
      </c>
      <c r="B51" s="10">
        <f>E51+H51+K51+N51+Q51+T51</f>
        <v>30</v>
      </c>
      <c r="C51" s="10">
        <f>SUM(C50)</f>
        <v>37</v>
      </c>
      <c r="D51" s="10">
        <f t="shared" ref="D51:V51" si="84">SUM(D50)</f>
        <v>7</v>
      </c>
      <c r="E51" s="10">
        <f t="shared" si="84"/>
        <v>0</v>
      </c>
      <c r="F51" s="10">
        <f t="shared" si="84"/>
        <v>0</v>
      </c>
      <c r="G51" s="10">
        <f t="shared" si="84"/>
        <v>0</v>
      </c>
      <c r="H51" s="10">
        <f t="shared" si="84"/>
        <v>0</v>
      </c>
      <c r="I51" s="10">
        <f t="shared" si="84"/>
        <v>0</v>
      </c>
      <c r="J51" s="10">
        <f t="shared" si="84"/>
        <v>0</v>
      </c>
      <c r="K51" s="10">
        <f t="shared" si="84"/>
        <v>0</v>
      </c>
      <c r="L51" s="10">
        <f t="shared" si="84"/>
        <v>0</v>
      </c>
      <c r="M51" s="10">
        <f t="shared" si="84"/>
        <v>0</v>
      </c>
      <c r="N51" s="10">
        <f t="shared" si="84"/>
        <v>12</v>
      </c>
      <c r="O51" s="10">
        <f t="shared" si="84"/>
        <v>12</v>
      </c>
      <c r="P51" s="10">
        <f t="shared" si="84"/>
        <v>0</v>
      </c>
      <c r="Q51" s="10">
        <f t="shared" si="84"/>
        <v>0</v>
      </c>
      <c r="R51" s="10">
        <f t="shared" si="84"/>
        <v>0</v>
      </c>
      <c r="S51" s="10">
        <f t="shared" si="84"/>
        <v>0</v>
      </c>
      <c r="T51" s="10">
        <f t="shared" si="84"/>
        <v>18</v>
      </c>
      <c r="U51" s="10">
        <f t="shared" si="84"/>
        <v>25</v>
      </c>
      <c r="V51" s="10">
        <f t="shared" si="84"/>
        <v>7</v>
      </c>
    </row>
    <row r="52" spans="1:22" x14ac:dyDescent="0.25">
      <c r="A52" s="3" t="s">
        <v>57</v>
      </c>
      <c r="B52" s="16">
        <f>B51+B49+B45+B42+B34+B26+B23+B18+B16+B14+B9+B12</f>
        <v>886</v>
      </c>
      <c r="C52" s="15">
        <f>C51+C49+C45+C42+C34+C26+C23+C18+C16+C14+C9+C12</f>
        <v>1171</v>
      </c>
      <c r="D52" s="15">
        <f>D51+D49+D45+D42+D34+D26+D23+D18+D16+D14+D9+D12</f>
        <v>285</v>
      </c>
      <c r="E52" s="15">
        <f>E51+E49+E45+E42+E34+E26+E23+E18+E16+E14+E9+E12</f>
        <v>118</v>
      </c>
      <c r="F52" s="15">
        <f>F51+F49+F45+F42+F34+F26+F23+F18+F16+F14+F9+F12</f>
        <v>120</v>
      </c>
      <c r="G52" s="15">
        <f>G51+G49+G45+G42+G34+G26+G23+G18+G16+G14+G9+G12</f>
        <v>2</v>
      </c>
      <c r="H52" s="15">
        <f>H51+H49+H45+H42+H34+H26+H23+H18+H16+H14+H9+H12</f>
        <v>99</v>
      </c>
      <c r="I52" s="15">
        <f>I51+I49+I45+I42+I34+I26+I23+I18+I16+I14+I9+I12</f>
        <v>129</v>
      </c>
      <c r="J52" s="15">
        <f>J51+J49+J45+J42+J34+J26+J23+J18+J16+J14+J9+J12</f>
        <v>30</v>
      </c>
      <c r="K52" s="15">
        <f>K51+K49+K45+K42+K34+K26+K23+K18+K16+K14+K9+K12</f>
        <v>107</v>
      </c>
      <c r="L52" s="15">
        <f>L51+L49+L45+L42+L34+L26+L23+L18+L16+L14+L9+L12</f>
        <v>165</v>
      </c>
      <c r="M52" s="15">
        <f>M51+M49+M45+M42+M34+M26+M23+M18+M16+M14+M9+M12</f>
        <v>58</v>
      </c>
      <c r="N52" s="15">
        <f>N51+N49+N45+N42+N34+N26+N23+N18+N16+N14+N9+N12</f>
        <v>136</v>
      </c>
      <c r="O52" s="15">
        <f>O51+O49+O45+O42+O34+O26+O23+O18+O16+O14+O9+O12</f>
        <v>165</v>
      </c>
      <c r="P52" s="15">
        <f>P51+P49+P45+P42+P34+P26+P23+P18+P16+P14+P9+P12</f>
        <v>29</v>
      </c>
      <c r="Q52" s="15">
        <f>Q51+Q49+Q45+Q42+Q34+Q26+Q23+Q18+Q16+Q14+Q9+Q12</f>
        <v>139</v>
      </c>
      <c r="R52" s="15">
        <f>R51+R49+R45+R42+R34+R26+R23+R18+R16+R14+R9+R12</f>
        <v>217</v>
      </c>
      <c r="S52" s="15">
        <f>S51+S49+S45+S42+S34+S26+S23+S18+S16+S14+S9+S12</f>
        <v>78</v>
      </c>
      <c r="T52" s="15">
        <f>T51+T49+T45+T42+T34+T26+T23+T18+T16+T14+T9+T12</f>
        <v>287</v>
      </c>
      <c r="U52" s="15">
        <f>U51+U49+U45+U42+U34+U26+U23+U18+U16+U14+U9+U12</f>
        <v>375</v>
      </c>
      <c r="V52" s="15">
        <f>V51+V49+V45+V42+V34+V26+V23+V18+V16+V14+V9+V12</f>
        <v>88</v>
      </c>
    </row>
  </sheetData>
  <mergeCells count="9">
    <mergeCell ref="Q3:S3"/>
    <mergeCell ref="T3:V3"/>
    <mergeCell ref="A1:V1"/>
    <mergeCell ref="A3:A4"/>
    <mergeCell ref="B3:D3"/>
    <mergeCell ref="E3:G3"/>
    <mergeCell ref="H3:J3"/>
    <mergeCell ref="K3:M3"/>
    <mergeCell ref="N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ЦТО</dc:creator>
  <cp:lastModifiedBy>ЦТО</cp:lastModifiedBy>
  <dcterms:created xsi:type="dcterms:W3CDTF">2013-07-08T04:08:09Z</dcterms:created>
  <dcterms:modified xsi:type="dcterms:W3CDTF">2014-03-11T07:19:28Z</dcterms:modified>
</cp:coreProperties>
</file>