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4880" activeTab="1"/>
  </bookViews>
  <sheets>
    <sheet name="рф" sheetId="1" r:id="rId1"/>
    <sheet name="зо" sheetId="2" r:id="rId2"/>
    <sheet name="спо" sheetId="3" r:id="rId3"/>
    <sheet name="рся" sheetId="4" r:id="rId4"/>
    <sheet name="напр" sheetId="5" r:id="rId5"/>
  </sheets>
  <definedNames>
    <definedName name="_xlnm._FilterDatabase" localSheetId="0" hidden="1">рф!$A$3:$W$168</definedName>
  </definedNames>
  <calcPr calcId="145621"/>
</workbook>
</file>

<file path=xl/calcChain.xml><?xml version="1.0" encoding="utf-8"?>
<calcChain xmlns="http://schemas.openxmlformats.org/spreadsheetml/2006/main">
  <c r="D56" i="5" l="1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C56" i="5"/>
  <c r="C113" i="1"/>
  <c r="C114" i="1"/>
  <c r="C115" i="1"/>
  <c r="C116" i="1"/>
  <c r="C117" i="1"/>
  <c r="C118" i="1"/>
  <c r="C119" i="1"/>
  <c r="C112" i="1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C55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C52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C48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C44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C4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C3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C21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C15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C12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C9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C6" i="5"/>
  <c r="C151" i="1" l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8" i="1"/>
  <c r="C20" i="1"/>
  <c r="C21" i="1"/>
  <c r="C22" i="1"/>
  <c r="C1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49" i="1"/>
  <c r="C28" i="2"/>
  <c r="C27" i="2"/>
  <c r="C26" i="2"/>
  <c r="L28" i="2"/>
  <c r="C40" i="1"/>
  <c r="C41" i="1"/>
  <c r="C42" i="1"/>
  <c r="C43" i="1"/>
  <c r="C44" i="1"/>
  <c r="C45" i="1"/>
  <c r="C46" i="1"/>
  <c r="C47" i="1"/>
  <c r="C39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24" i="1"/>
  <c r="C5" i="1"/>
  <c r="C6" i="1"/>
  <c r="C7" i="1"/>
  <c r="C9" i="1"/>
  <c r="C10" i="1"/>
  <c r="C11" i="1"/>
  <c r="C12" i="1"/>
  <c r="C13" i="1"/>
  <c r="C4" i="1"/>
  <c r="C14" i="1" l="1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C70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C69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C66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C60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C56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C52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C4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C38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C32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C28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C25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C20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C17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5" i="4"/>
  <c r="W6" i="4"/>
  <c r="W7" i="4"/>
  <c r="W8" i="4"/>
  <c r="W9" i="4"/>
  <c r="W10" i="4"/>
  <c r="W11" i="4"/>
  <c r="W12" i="4"/>
  <c r="W14" i="4"/>
  <c r="W15" i="4"/>
  <c r="W16" i="4"/>
  <c r="W18" i="4"/>
  <c r="W19" i="4"/>
  <c r="W21" i="4"/>
  <c r="W22" i="4"/>
  <c r="W23" i="4"/>
  <c r="W24" i="4"/>
  <c r="W26" i="4"/>
  <c r="W27" i="4"/>
  <c r="W29" i="4"/>
  <c r="W30" i="4"/>
  <c r="W31" i="4"/>
  <c r="W33" i="4"/>
  <c r="W34" i="4"/>
  <c r="W35" i="4"/>
  <c r="W36" i="4"/>
  <c r="W37" i="4"/>
  <c r="W39" i="4"/>
  <c r="W40" i="4"/>
  <c r="W41" i="4"/>
  <c r="W42" i="4"/>
  <c r="W43" i="4"/>
  <c r="W44" i="4"/>
  <c r="W45" i="4"/>
  <c r="W46" i="4"/>
  <c r="W48" i="4"/>
  <c r="W49" i="4"/>
  <c r="W50" i="4"/>
  <c r="W51" i="4"/>
  <c r="W53" i="4"/>
  <c r="W54" i="4"/>
  <c r="W55" i="4"/>
  <c r="W57" i="4"/>
  <c r="W58" i="4"/>
  <c r="W59" i="4"/>
  <c r="W61" i="4"/>
  <c r="W62" i="4"/>
  <c r="W63" i="4"/>
  <c r="W64" i="4"/>
  <c r="W65" i="4"/>
  <c r="W67" i="4"/>
  <c r="W68" i="4"/>
  <c r="W4" i="4"/>
  <c r="T5" i="4"/>
  <c r="T6" i="4"/>
  <c r="T7" i="4"/>
  <c r="T8" i="4"/>
  <c r="T9" i="4"/>
  <c r="T10" i="4"/>
  <c r="T11" i="4"/>
  <c r="T12" i="4"/>
  <c r="T14" i="4"/>
  <c r="T15" i="4"/>
  <c r="T16" i="4"/>
  <c r="T18" i="4"/>
  <c r="T19" i="4"/>
  <c r="T21" i="4"/>
  <c r="T22" i="4"/>
  <c r="T23" i="4"/>
  <c r="T24" i="4"/>
  <c r="T26" i="4"/>
  <c r="T27" i="4"/>
  <c r="T29" i="4"/>
  <c r="T30" i="4"/>
  <c r="T31" i="4"/>
  <c r="T33" i="4"/>
  <c r="T34" i="4"/>
  <c r="T35" i="4"/>
  <c r="T36" i="4"/>
  <c r="T37" i="4"/>
  <c r="T39" i="4"/>
  <c r="T40" i="4"/>
  <c r="T41" i="4"/>
  <c r="T42" i="4"/>
  <c r="T43" i="4"/>
  <c r="T44" i="4"/>
  <c r="T45" i="4"/>
  <c r="T46" i="4"/>
  <c r="T48" i="4"/>
  <c r="T49" i="4"/>
  <c r="T50" i="4"/>
  <c r="T51" i="4"/>
  <c r="T53" i="4"/>
  <c r="T54" i="4"/>
  <c r="T55" i="4"/>
  <c r="T57" i="4"/>
  <c r="T58" i="4"/>
  <c r="T59" i="4"/>
  <c r="T61" i="4"/>
  <c r="T62" i="4"/>
  <c r="T63" i="4"/>
  <c r="T64" i="4"/>
  <c r="T65" i="4"/>
  <c r="T67" i="4"/>
  <c r="T68" i="4"/>
  <c r="T4" i="4"/>
  <c r="Q5" i="4"/>
  <c r="Q6" i="4"/>
  <c r="Q7" i="4"/>
  <c r="Q8" i="4"/>
  <c r="Q9" i="4"/>
  <c r="Q10" i="4"/>
  <c r="Q11" i="4"/>
  <c r="Q12" i="4"/>
  <c r="Q14" i="4"/>
  <c r="Q15" i="4"/>
  <c r="Q16" i="4"/>
  <c r="Q18" i="4"/>
  <c r="Q19" i="4"/>
  <c r="Q21" i="4"/>
  <c r="Q22" i="4"/>
  <c r="Q23" i="4"/>
  <c r="Q24" i="4"/>
  <c r="Q26" i="4"/>
  <c r="Q27" i="4"/>
  <c r="Q29" i="4"/>
  <c r="Q30" i="4"/>
  <c r="Q31" i="4"/>
  <c r="Q33" i="4"/>
  <c r="Q34" i="4"/>
  <c r="Q35" i="4"/>
  <c r="Q36" i="4"/>
  <c r="Q37" i="4"/>
  <c r="Q39" i="4"/>
  <c r="Q40" i="4"/>
  <c r="Q41" i="4"/>
  <c r="Q42" i="4"/>
  <c r="Q43" i="4"/>
  <c r="Q44" i="4"/>
  <c r="Q45" i="4"/>
  <c r="Q46" i="4"/>
  <c r="Q48" i="4"/>
  <c r="Q49" i="4"/>
  <c r="Q50" i="4"/>
  <c r="Q51" i="4"/>
  <c r="Q53" i="4"/>
  <c r="Q54" i="4"/>
  <c r="Q55" i="4"/>
  <c r="Q57" i="4"/>
  <c r="Q58" i="4"/>
  <c r="Q59" i="4"/>
  <c r="Q61" i="4"/>
  <c r="Q62" i="4"/>
  <c r="Q63" i="4"/>
  <c r="Q64" i="4"/>
  <c r="Q65" i="4"/>
  <c r="Q67" i="4"/>
  <c r="Q68" i="4"/>
  <c r="Q4" i="4"/>
  <c r="N5" i="4"/>
  <c r="N6" i="4"/>
  <c r="N7" i="4"/>
  <c r="N8" i="4"/>
  <c r="N9" i="4"/>
  <c r="N10" i="4"/>
  <c r="N11" i="4"/>
  <c r="N12" i="4"/>
  <c r="N14" i="4"/>
  <c r="N15" i="4"/>
  <c r="N16" i="4"/>
  <c r="N18" i="4"/>
  <c r="N19" i="4"/>
  <c r="N21" i="4"/>
  <c r="N22" i="4"/>
  <c r="N23" i="4"/>
  <c r="N24" i="4"/>
  <c r="N26" i="4"/>
  <c r="N27" i="4"/>
  <c r="N29" i="4"/>
  <c r="N30" i="4"/>
  <c r="N31" i="4"/>
  <c r="N33" i="4"/>
  <c r="N34" i="4"/>
  <c r="N35" i="4"/>
  <c r="N36" i="4"/>
  <c r="N37" i="4"/>
  <c r="N39" i="4"/>
  <c r="N40" i="4"/>
  <c r="N41" i="4"/>
  <c r="N42" i="4"/>
  <c r="N43" i="4"/>
  <c r="N44" i="4"/>
  <c r="N45" i="4"/>
  <c r="N46" i="4"/>
  <c r="N48" i="4"/>
  <c r="N49" i="4"/>
  <c r="N50" i="4"/>
  <c r="N51" i="4"/>
  <c r="N53" i="4"/>
  <c r="N54" i="4"/>
  <c r="N55" i="4"/>
  <c r="N57" i="4"/>
  <c r="N58" i="4"/>
  <c r="N59" i="4"/>
  <c r="N61" i="4"/>
  <c r="N62" i="4"/>
  <c r="N63" i="4"/>
  <c r="N64" i="4"/>
  <c r="N65" i="4"/>
  <c r="N67" i="4"/>
  <c r="N68" i="4"/>
  <c r="N4" i="4"/>
  <c r="K5" i="4"/>
  <c r="K6" i="4"/>
  <c r="K7" i="4"/>
  <c r="K8" i="4"/>
  <c r="K9" i="4"/>
  <c r="K10" i="4"/>
  <c r="K11" i="4"/>
  <c r="K12" i="4"/>
  <c r="K14" i="4"/>
  <c r="K15" i="4"/>
  <c r="K16" i="4"/>
  <c r="K18" i="4"/>
  <c r="K19" i="4"/>
  <c r="K21" i="4"/>
  <c r="K22" i="4"/>
  <c r="K23" i="4"/>
  <c r="K24" i="4"/>
  <c r="K26" i="4"/>
  <c r="K27" i="4"/>
  <c r="K29" i="4"/>
  <c r="K30" i="4"/>
  <c r="K31" i="4"/>
  <c r="K33" i="4"/>
  <c r="K34" i="4"/>
  <c r="K35" i="4"/>
  <c r="K36" i="4"/>
  <c r="K37" i="4"/>
  <c r="K39" i="4"/>
  <c r="K40" i="4"/>
  <c r="K41" i="4"/>
  <c r="K42" i="4"/>
  <c r="K43" i="4"/>
  <c r="K44" i="4"/>
  <c r="K45" i="4"/>
  <c r="K46" i="4"/>
  <c r="K48" i="4"/>
  <c r="K49" i="4"/>
  <c r="K50" i="4"/>
  <c r="K51" i="4"/>
  <c r="K53" i="4"/>
  <c r="K54" i="4"/>
  <c r="K55" i="4"/>
  <c r="K57" i="4"/>
  <c r="K58" i="4"/>
  <c r="K59" i="4"/>
  <c r="K61" i="4"/>
  <c r="K62" i="4"/>
  <c r="K63" i="4"/>
  <c r="K64" i="4"/>
  <c r="K65" i="4"/>
  <c r="K67" i="4"/>
  <c r="K68" i="4"/>
  <c r="K4" i="4"/>
  <c r="H5" i="4"/>
  <c r="H6" i="4"/>
  <c r="H7" i="4"/>
  <c r="H8" i="4"/>
  <c r="H9" i="4"/>
  <c r="H10" i="4"/>
  <c r="H11" i="4"/>
  <c r="H12" i="4"/>
  <c r="H14" i="4"/>
  <c r="H15" i="4"/>
  <c r="H16" i="4"/>
  <c r="H18" i="4"/>
  <c r="H19" i="4"/>
  <c r="H21" i="4"/>
  <c r="H22" i="4"/>
  <c r="H23" i="4"/>
  <c r="H24" i="4"/>
  <c r="H26" i="4"/>
  <c r="H27" i="4"/>
  <c r="H29" i="4"/>
  <c r="H30" i="4"/>
  <c r="H31" i="4"/>
  <c r="H33" i="4"/>
  <c r="H34" i="4"/>
  <c r="H35" i="4"/>
  <c r="H36" i="4"/>
  <c r="H37" i="4"/>
  <c r="H39" i="4"/>
  <c r="H40" i="4"/>
  <c r="H41" i="4"/>
  <c r="H42" i="4"/>
  <c r="H43" i="4"/>
  <c r="H44" i="4"/>
  <c r="H45" i="4"/>
  <c r="H46" i="4"/>
  <c r="H48" i="4"/>
  <c r="H49" i="4"/>
  <c r="H50" i="4"/>
  <c r="H51" i="4"/>
  <c r="H53" i="4"/>
  <c r="H54" i="4"/>
  <c r="H55" i="4"/>
  <c r="H57" i="4"/>
  <c r="H58" i="4"/>
  <c r="H59" i="4"/>
  <c r="H61" i="4"/>
  <c r="H62" i="4"/>
  <c r="H63" i="4"/>
  <c r="H64" i="4"/>
  <c r="H65" i="4"/>
  <c r="H67" i="4"/>
  <c r="H68" i="4"/>
  <c r="H4" i="4"/>
  <c r="E5" i="4"/>
  <c r="E6" i="4"/>
  <c r="E7" i="4"/>
  <c r="E8" i="4"/>
  <c r="E9" i="4"/>
  <c r="E10" i="4"/>
  <c r="E11" i="4"/>
  <c r="E12" i="4"/>
  <c r="E14" i="4"/>
  <c r="E15" i="4"/>
  <c r="E16" i="4"/>
  <c r="E18" i="4"/>
  <c r="E19" i="4"/>
  <c r="E21" i="4"/>
  <c r="E22" i="4"/>
  <c r="E23" i="4"/>
  <c r="E24" i="4"/>
  <c r="E26" i="4"/>
  <c r="E27" i="4"/>
  <c r="E29" i="4"/>
  <c r="E30" i="4"/>
  <c r="E31" i="4"/>
  <c r="E33" i="4"/>
  <c r="E34" i="4"/>
  <c r="E35" i="4"/>
  <c r="E36" i="4"/>
  <c r="E37" i="4"/>
  <c r="E39" i="4"/>
  <c r="E40" i="4"/>
  <c r="E41" i="4"/>
  <c r="E42" i="4"/>
  <c r="E43" i="4"/>
  <c r="E44" i="4"/>
  <c r="E45" i="4"/>
  <c r="E46" i="4"/>
  <c r="E48" i="4"/>
  <c r="E49" i="4"/>
  <c r="E50" i="4"/>
  <c r="E51" i="4"/>
  <c r="E53" i="4"/>
  <c r="E54" i="4"/>
  <c r="E55" i="4"/>
  <c r="E57" i="4"/>
  <c r="E58" i="4"/>
  <c r="E59" i="4"/>
  <c r="E61" i="4"/>
  <c r="E62" i="4"/>
  <c r="E63" i="4"/>
  <c r="E64" i="4"/>
  <c r="E65" i="4"/>
  <c r="E67" i="4"/>
  <c r="E68" i="4"/>
  <c r="E4" i="4"/>
  <c r="D5" i="4"/>
  <c r="D6" i="4"/>
  <c r="D7" i="4"/>
  <c r="D8" i="4"/>
  <c r="D9" i="4"/>
  <c r="D10" i="4"/>
  <c r="D11" i="4"/>
  <c r="D12" i="4"/>
  <c r="D14" i="4"/>
  <c r="D15" i="4"/>
  <c r="D16" i="4"/>
  <c r="D18" i="4"/>
  <c r="D19" i="4"/>
  <c r="D21" i="4"/>
  <c r="D22" i="4"/>
  <c r="D23" i="4"/>
  <c r="D24" i="4"/>
  <c r="D26" i="4"/>
  <c r="D27" i="4"/>
  <c r="D29" i="4"/>
  <c r="D30" i="4"/>
  <c r="D31" i="4"/>
  <c r="D33" i="4"/>
  <c r="D34" i="4"/>
  <c r="D35" i="4"/>
  <c r="D36" i="4"/>
  <c r="D37" i="4"/>
  <c r="D39" i="4"/>
  <c r="D40" i="4"/>
  <c r="D41" i="4"/>
  <c r="D42" i="4"/>
  <c r="D43" i="4"/>
  <c r="D44" i="4"/>
  <c r="D45" i="4"/>
  <c r="D46" i="4"/>
  <c r="D48" i="4"/>
  <c r="D49" i="4"/>
  <c r="D50" i="4"/>
  <c r="D51" i="4"/>
  <c r="D53" i="4"/>
  <c r="D54" i="4"/>
  <c r="D55" i="4"/>
  <c r="D57" i="4"/>
  <c r="D58" i="4"/>
  <c r="D59" i="4"/>
  <c r="D61" i="4"/>
  <c r="D62" i="4"/>
  <c r="D63" i="4"/>
  <c r="D64" i="4"/>
  <c r="D65" i="4"/>
  <c r="D67" i="4"/>
  <c r="D68" i="4"/>
  <c r="D4" i="4"/>
  <c r="V62" i="4"/>
  <c r="V34" i="4"/>
  <c r="S62" i="4"/>
  <c r="S34" i="4"/>
  <c r="P62" i="4"/>
  <c r="P34" i="4"/>
  <c r="M62" i="4"/>
  <c r="M34" i="4"/>
  <c r="J62" i="4"/>
  <c r="J34" i="4"/>
  <c r="G62" i="4"/>
  <c r="G34" i="4"/>
  <c r="D11" i="3" l="1"/>
  <c r="E11" i="3" s="1"/>
  <c r="G11" i="3"/>
  <c r="H11" i="3" s="1"/>
  <c r="J11" i="3"/>
  <c r="K11" i="3"/>
  <c r="N5" i="3"/>
  <c r="N6" i="3"/>
  <c r="N7" i="3"/>
  <c r="N8" i="3"/>
  <c r="N9" i="3"/>
  <c r="N10" i="3"/>
  <c r="N4" i="3"/>
  <c r="K5" i="3"/>
  <c r="K6" i="3"/>
  <c r="K7" i="3"/>
  <c r="K8" i="3"/>
  <c r="K9" i="3"/>
  <c r="K10" i="3"/>
  <c r="K4" i="3"/>
  <c r="H5" i="3"/>
  <c r="H6" i="3"/>
  <c r="H7" i="3"/>
  <c r="H8" i="3"/>
  <c r="H9" i="3"/>
  <c r="H10" i="3"/>
  <c r="H4" i="3"/>
  <c r="E5" i="3"/>
  <c r="E6" i="3"/>
  <c r="E7" i="3"/>
  <c r="E8" i="3"/>
  <c r="E9" i="3"/>
  <c r="E10" i="3"/>
  <c r="E4" i="3"/>
  <c r="D5" i="3"/>
  <c r="D6" i="3"/>
  <c r="D7" i="3"/>
  <c r="D8" i="3"/>
  <c r="D9" i="3"/>
  <c r="D10" i="3"/>
  <c r="D4" i="3"/>
  <c r="C61" i="2"/>
  <c r="F61" i="2"/>
  <c r="G61" i="2"/>
  <c r="H61" i="2"/>
  <c r="I61" i="2"/>
  <c r="J61" i="2"/>
  <c r="K61" i="2"/>
  <c r="L61" i="2"/>
  <c r="O61" i="2"/>
  <c r="P61" i="2"/>
  <c r="Q61" i="2"/>
  <c r="R61" i="2"/>
  <c r="S61" i="2"/>
  <c r="T61" i="2"/>
  <c r="U61" i="2"/>
  <c r="V61" i="2"/>
  <c r="W61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2" i="2"/>
  <c r="E23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59" i="2"/>
  <c r="E60" i="2"/>
  <c r="E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3" i="2"/>
  <c r="N44" i="2"/>
  <c r="N45" i="2"/>
  <c r="N46" i="2"/>
  <c r="N47" i="2"/>
  <c r="N48" i="2"/>
  <c r="N49" i="2"/>
  <c r="N50" i="2"/>
  <c r="N51" i="2"/>
  <c r="N53" i="2"/>
  <c r="N54" i="2"/>
  <c r="N55" i="2"/>
  <c r="N56" i="2"/>
  <c r="N57" i="2"/>
  <c r="N58" i="2"/>
  <c r="N59" i="2"/>
  <c r="N60" i="2"/>
  <c r="N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E20" i="2" s="1"/>
  <c r="D22" i="2"/>
  <c r="D23" i="2"/>
  <c r="D24" i="2"/>
  <c r="D25" i="2"/>
  <c r="D26" i="2"/>
  <c r="D27" i="2"/>
  <c r="D28" i="2"/>
  <c r="D29" i="2"/>
  <c r="D30" i="2"/>
  <c r="D31" i="2"/>
  <c r="D32" i="2"/>
  <c r="E32" i="2" s="1"/>
  <c r="D33" i="2"/>
  <c r="D34" i="2"/>
  <c r="D35" i="2"/>
  <c r="D36" i="2"/>
  <c r="D37" i="2"/>
  <c r="D38" i="2"/>
  <c r="D39" i="2"/>
  <c r="D40" i="2"/>
  <c r="D41" i="2"/>
  <c r="D42" i="2"/>
  <c r="E42" i="2" s="1"/>
  <c r="D43" i="2"/>
  <c r="D44" i="2"/>
  <c r="D45" i="2"/>
  <c r="D46" i="2"/>
  <c r="D47" i="2"/>
  <c r="D48" i="2"/>
  <c r="D49" i="2"/>
  <c r="D50" i="2"/>
  <c r="D51" i="2"/>
  <c r="E51" i="2" s="1"/>
  <c r="D53" i="2"/>
  <c r="D54" i="2"/>
  <c r="D55" i="2"/>
  <c r="D56" i="2"/>
  <c r="D57" i="2"/>
  <c r="D58" i="2"/>
  <c r="D59" i="2"/>
  <c r="D60" i="2"/>
  <c r="D4" i="2"/>
  <c r="V60" i="2"/>
  <c r="V58" i="2"/>
  <c r="V52" i="2"/>
  <c r="V47" i="2"/>
  <c r="V42" i="2"/>
  <c r="V37" i="2"/>
  <c r="V32" i="2"/>
  <c r="V28" i="2"/>
  <c r="V25" i="2"/>
  <c r="V21" i="2"/>
  <c r="V13" i="2"/>
  <c r="V10" i="2"/>
  <c r="V8" i="2"/>
  <c r="S60" i="2"/>
  <c r="S58" i="2"/>
  <c r="S52" i="2"/>
  <c r="S47" i="2"/>
  <c r="S42" i="2"/>
  <c r="S37" i="2"/>
  <c r="S32" i="2"/>
  <c r="S28" i="2"/>
  <c r="S25" i="2"/>
  <c r="S21" i="2"/>
  <c r="S13" i="2"/>
  <c r="S10" i="2"/>
  <c r="S8" i="2"/>
  <c r="P60" i="2"/>
  <c r="P58" i="2"/>
  <c r="P52" i="2"/>
  <c r="P47" i="2"/>
  <c r="P42" i="2"/>
  <c r="P37" i="2"/>
  <c r="P32" i="2"/>
  <c r="P28" i="2"/>
  <c r="P25" i="2"/>
  <c r="P21" i="2"/>
  <c r="P13" i="2"/>
  <c r="P10" i="2"/>
  <c r="P8" i="2"/>
  <c r="M60" i="2"/>
  <c r="M58" i="2"/>
  <c r="M52" i="2"/>
  <c r="D52" i="2" s="1"/>
  <c r="E52" i="2" s="1"/>
  <c r="M47" i="2"/>
  <c r="M42" i="2"/>
  <c r="N42" i="2" s="1"/>
  <c r="M37" i="2"/>
  <c r="M32" i="2"/>
  <c r="M28" i="2"/>
  <c r="M25" i="2"/>
  <c r="M21" i="2"/>
  <c r="M13" i="2"/>
  <c r="M10" i="2"/>
  <c r="M8" i="2"/>
  <c r="J60" i="2"/>
  <c r="J58" i="2"/>
  <c r="J52" i="2"/>
  <c r="J47" i="2"/>
  <c r="J42" i="2"/>
  <c r="J37" i="2"/>
  <c r="J32" i="2"/>
  <c r="J28" i="2"/>
  <c r="J25" i="2"/>
  <c r="J21" i="2"/>
  <c r="J13" i="2"/>
  <c r="J10" i="2"/>
  <c r="J8" i="2"/>
  <c r="G60" i="2"/>
  <c r="G58" i="2"/>
  <c r="G52" i="2"/>
  <c r="G47" i="2"/>
  <c r="G42" i="2"/>
  <c r="G37" i="2"/>
  <c r="G32" i="2"/>
  <c r="G28" i="2"/>
  <c r="G25" i="2"/>
  <c r="G21" i="2"/>
  <c r="G13" i="2"/>
  <c r="G10" i="2"/>
  <c r="G8" i="2"/>
  <c r="M61" i="2" l="1"/>
  <c r="N52" i="2"/>
  <c r="D21" i="2"/>
  <c r="N21" i="2"/>
  <c r="N61" i="2" l="1"/>
  <c r="D61" i="2"/>
  <c r="E21" i="2"/>
  <c r="E61" i="2" s="1"/>
  <c r="F167" i="1" l="1"/>
  <c r="G167" i="1"/>
  <c r="I167" i="1"/>
  <c r="J167" i="1"/>
  <c r="L167" i="1"/>
  <c r="M167" i="1"/>
  <c r="O167" i="1"/>
  <c r="P167" i="1"/>
  <c r="R167" i="1"/>
  <c r="S167" i="1"/>
  <c r="U167" i="1"/>
  <c r="V167" i="1"/>
  <c r="C167" i="1"/>
  <c r="F163" i="1"/>
  <c r="G163" i="1"/>
  <c r="I163" i="1"/>
  <c r="J163" i="1"/>
  <c r="L163" i="1"/>
  <c r="M163" i="1"/>
  <c r="O163" i="1"/>
  <c r="P163" i="1"/>
  <c r="R163" i="1"/>
  <c r="S163" i="1"/>
  <c r="U163" i="1"/>
  <c r="V163" i="1"/>
  <c r="C163" i="1"/>
  <c r="F152" i="1"/>
  <c r="G152" i="1"/>
  <c r="I152" i="1"/>
  <c r="J152" i="1"/>
  <c r="L152" i="1"/>
  <c r="M152" i="1"/>
  <c r="O152" i="1"/>
  <c r="P152" i="1"/>
  <c r="R152" i="1"/>
  <c r="S152" i="1"/>
  <c r="U152" i="1"/>
  <c r="V152" i="1"/>
  <c r="C152" i="1"/>
  <c r="F137" i="1"/>
  <c r="G137" i="1"/>
  <c r="I137" i="1"/>
  <c r="J137" i="1"/>
  <c r="L137" i="1"/>
  <c r="M137" i="1"/>
  <c r="O137" i="1"/>
  <c r="P137" i="1"/>
  <c r="R137" i="1"/>
  <c r="S137" i="1"/>
  <c r="U137" i="1"/>
  <c r="V137" i="1"/>
  <c r="C137" i="1"/>
  <c r="F129" i="1"/>
  <c r="G129" i="1"/>
  <c r="I129" i="1"/>
  <c r="J129" i="1"/>
  <c r="L129" i="1"/>
  <c r="M129" i="1"/>
  <c r="O129" i="1"/>
  <c r="P129" i="1"/>
  <c r="R129" i="1"/>
  <c r="S129" i="1"/>
  <c r="U129" i="1"/>
  <c r="V129" i="1"/>
  <c r="C129" i="1"/>
  <c r="F120" i="1"/>
  <c r="G120" i="1"/>
  <c r="I120" i="1"/>
  <c r="J120" i="1"/>
  <c r="L120" i="1"/>
  <c r="M120" i="1"/>
  <c r="O120" i="1"/>
  <c r="P120" i="1"/>
  <c r="R120" i="1"/>
  <c r="S120" i="1"/>
  <c r="U120" i="1"/>
  <c r="V120" i="1"/>
  <c r="C120" i="1"/>
  <c r="F111" i="1"/>
  <c r="G111" i="1"/>
  <c r="I111" i="1"/>
  <c r="J111" i="1"/>
  <c r="L111" i="1"/>
  <c r="M111" i="1"/>
  <c r="O111" i="1"/>
  <c r="P111" i="1"/>
  <c r="R111" i="1"/>
  <c r="S111" i="1"/>
  <c r="U111" i="1"/>
  <c r="V111" i="1"/>
  <c r="C111" i="1"/>
  <c r="F98" i="1"/>
  <c r="G98" i="1"/>
  <c r="I98" i="1"/>
  <c r="J98" i="1"/>
  <c r="L98" i="1"/>
  <c r="M98" i="1"/>
  <c r="O98" i="1"/>
  <c r="P98" i="1"/>
  <c r="R98" i="1"/>
  <c r="S98" i="1"/>
  <c r="U98" i="1"/>
  <c r="V98" i="1"/>
  <c r="C98" i="1"/>
  <c r="F89" i="1"/>
  <c r="G89" i="1"/>
  <c r="I89" i="1"/>
  <c r="J89" i="1"/>
  <c r="L89" i="1"/>
  <c r="M89" i="1"/>
  <c r="O89" i="1"/>
  <c r="P89" i="1"/>
  <c r="R89" i="1"/>
  <c r="S89" i="1"/>
  <c r="U89" i="1"/>
  <c r="V89" i="1"/>
  <c r="C89" i="1"/>
  <c r="F80" i="1"/>
  <c r="G80" i="1"/>
  <c r="I80" i="1"/>
  <c r="J80" i="1"/>
  <c r="L80" i="1"/>
  <c r="M80" i="1"/>
  <c r="O80" i="1"/>
  <c r="P80" i="1"/>
  <c r="R80" i="1"/>
  <c r="S80" i="1"/>
  <c r="U80" i="1"/>
  <c r="V80" i="1"/>
  <c r="C80" i="1"/>
  <c r="F72" i="1"/>
  <c r="G72" i="1"/>
  <c r="I72" i="1"/>
  <c r="J72" i="1"/>
  <c r="L72" i="1"/>
  <c r="M72" i="1"/>
  <c r="O72" i="1"/>
  <c r="P72" i="1"/>
  <c r="R72" i="1"/>
  <c r="S72" i="1"/>
  <c r="U72" i="1"/>
  <c r="V72" i="1"/>
  <c r="C72" i="1"/>
  <c r="F63" i="1"/>
  <c r="G63" i="1"/>
  <c r="I63" i="1"/>
  <c r="J63" i="1"/>
  <c r="L63" i="1"/>
  <c r="M63" i="1"/>
  <c r="O63" i="1"/>
  <c r="P63" i="1"/>
  <c r="R63" i="1"/>
  <c r="S63" i="1"/>
  <c r="U63" i="1"/>
  <c r="V63" i="1"/>
  <c r="C63" i="1"/>
  <c r="F48" i="1"/>
  <c r="G48" i="1"/>
  <c r="I48" i="1"/>
  <c r="J48" i="1"/>
  <c r="L48" i="1"/>
  <c r="M48" i="1"/>
  <c r="O48" i="1"/>
  <c r="P48" i="1"/>
  <c r="R48" i="1"/>
  <c r="S48" i="1"/>
  <c r="U48" i="1"/>
  <c r="V48" i="1"/>
  <c r="C48" i="1"/>
  <c r="F38" i="1"/>
  <c r="G38" i="1"/>
  <c r="I38" i="1"/>
  <c r="J38" i="1"/>
  <c r="L38" i="1"/>
  <c r="M38" i="1"/>
  <c r="O38" i="1"/>
  <c r="P38" i="1"/>
  <c r="R38" i="1"/>
  <c r="S38" i="1"/>
  <c r="U38" i="1"/>
  <c r="V38" i="1"/>
  <c r="C38" i="1"/>
  <c r="F23" i="1"/>
  <c r="G23" i="1"/>
  <c r="I23" i="1"/>
  <c r="J23" i="1"/>
  <c r="L23" i="1"/>
  <c r="M23" i="1"/>
  <c r="O23" i="1"/>
  <c r="P23" i="1"/>
  <c r="R23" i="1"/>
  <c r="S23" i="1"/>
  <c r="U23" i="1"/>
  <c r="V23" i="1"/>
  <c r="C23" i="1"/>
  <c r="F18" i="1"/>
  <c r="G18" i="1"/>
  <c r="I18" i="1"/>
  <c r="J18" i="1"/>
  <c r="L18" i="1"/>
  <c r="M18" i="1"/>
  <c r="O18" i="1"/>
  <c r="P18" i="1"/>
  <c r="R18" i="1"/>
  <c r="S18" i="1"/>
  <c r="U18" i="1"/>
  <c r="V18" i="1"/>
  <c r="C18" i="1"/>
  <c r="F14" i="1"/>
  <c r="G14" i="1"/>
  <c r="I14" i="1"/>
  <c r="J14" i="1"/>
  <c r="L14" i="1"/>
  <c r="M14" i="1"/>
  <c r="O14" i="1"/>
  <c r="P14" i="1"/>
  <c r="R14" i="1"/>
  <c r="S14" i="1"/>
  <c r="U14" i="1"/>
  <c r="V14" i="1"/>
  <c r="W5" i="1"/>
  <c r="W6" i="1"/>
  <c r="W7" i="1"/>
  <c r="W8" i="1"/>
  <c r="W9" i="1"/>
  <c r="W10" i="1"/>
  <c r="W11" i="1"/>
  <c r="W12" i="1"/>
  <c r="W13" i="1"/>
  <c r="W15" i="1"/>
  <c r="W16" i="1"/>
  <c r="W17" i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4" i="1"/>
  <c r="W65" i="1"/>
  <c r="W66" i="1"/>
  <c r="W67" i="1"/>
  <c r="W68" i="1"/>
  <c r="W69" i="1"/>
  <c r="W70" i="1"/>
  <c r="W71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7" i="1"/>
  <c r="W88" i="1"/>
  <c r="W90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2" i="1"/>
  <c r="W113" i="1"/>
  <c r="W114" i="1"/>
  <c r="W115" i="1"/>
  <c r="W116" i="1"/>
  <c r="W117" i="1"/>
  <c r="W118" i="1"/>
  <c r="W119" i="1"/>
  <c r="W121" i="1"/>
  <c r="W122" i="1"/>
  <c r="W123" i="1"/>
  <c r="W124" i="1"/>
  <c r="W125" i="1"/>
  <c r="W126" i="1"/>
  <c r="W127" i="1"/>
  <c r="W128" i="1"/>
  <c r="W130" i="1"/>
  <c r="W131" i="1"/>
  <c r="W132" i="1"/>
  <c r="W133" i="1"/>
  <c r="W134" i="1"/>
  <c r="W135" i="1"/>
  <c r="W136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3" i="1"/>
  <c r="W154" i="1"/>
  <c r="W155" i="1"/>
  <c r="W156" i="1"/>
  <c r="W157" i="1"/>
  <c r="W158" i="1"/>
  <c r="W159" i="1"/>
  <c r="W160" i="1"/>
  <c r="W161" i="1"/>
  <c r="W162" i="1"/>
  <c r="W164" i="1"/>
  <c r="W165" i="1"/>
  <c r="W166" i="1"/>
  <c r="W4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30" i="1"/>
  <c r="T131" i="1"/>
  <c r="T132" i="1"/>
  <c r="T133" i="1"/>
  <c r="T134" i="1"/>
  <c r="T135" i="1"/>
  <c r="T136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3" i="1"/>
  <c r="T154" i="1"/>
  <c r="T155" i="1"/>
  <c r="T156" i="1"/>
  <c r="T157" i="1"/>
  <c r="T158" i="1"/>
  <c r="T159" i="1"/>
  <c r="T160" i="1"/>
  <c r="T161" i="1"/>
  <c r="T162" i="1"/>
  <c r="T164" i="1"/>
  <c r="T165" i="1"/>
  <c r="T166" i="1"/>
  <c r="T4" i="1"/>
  <c r="Q5" i="1"/>
  <c r="Q6" i="1"/>
  <c r="Q7" i="1"/>
  <c r="Q8" i="1"/>
  <c r="Q9" i="1"/>
  <c r="Q10" i="1"/>
  <c r="Q11" i="1"/>
  <c r="Q12" i="1"/>
  <c r="Q13" i="1"/>
  <c r="Q15" i="1"/>
  <c r="Q16" i="1"/>
  <c r="Q17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5" i="1"/>
  <c r="Q126" i="1"/>
  <c r="Q127" i="1"/>
  <c r="Q128" i="1"/>
  <c r="Q130" i="1"/>
  <c r="Q131" i="1"/>
  <c r="Q132" i="1"/>
  <c r="Q133" i="1"/>
  <c r="Q134" i="1"/>
  <c r="Q135" i="1"/>
  <c r="Q136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3" i="1"/>
  <c r="Q154" i="1"/>
  <c r="Q155" i="1"/>
  <c r="Q156" i="1"/>
  <c r="Q157" i="1"/>
  <c r="Q158" i="1"/>
  <c r="Q159" i="1"/>
  <c r="Q160" i="1"/>
  <c r="Q161" i="1"/>
  <c r="Q162" i="1"/>
  <c r="Q164" i="1"/>
  <c r="Q165" i="1"/>
  <c r="Q166" i="1"/>
  <c r="Q4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59" i="1"/>
  <c r="N160" i="1"/>
  <c r="N161" i="1"/>
  <c r="N162" i="1"/>
  <c r="N164" i="1"/>
  <c r="N165" i="1"/>
  <c r="N166" i="1"/>
  <c r="N4" i="1"/>
  <c r="K5" i="1"/>
  <c r="K6" i="1"/>
  <c r="K7" i="1"/>
  <c r="K8" i="1"/>
  <c r="K9" i="1"/>
  <c r="K10" i="1"/>
  <c r="K11" i="1"/>
  <c r="K12" i="1"/>
  <c r="K13" i="1"/>
  <c r="K15" i="1"/>
  <c r="K16" i="1"/>
  <c r="K17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4" i="1"/>
  <c r="K165" i="1"/>
  <c r="K166" i="1"/>
  <c r="K4" i="1"/>
  <c r="H5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5" i="1"/>
  <c r="E15" i="1" s="1"/>
  <c r="D16" i="1"/>
  <c r="E16" i="1" s="1"/>
  <c r="D17" i="1"/>
  <c r="E17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9" i="1"/>
  <c r="E39" i="1" s="1"/>
  <c r="D40" i="1"/>
  <c r="E40" i="1" s="1"/>
  <c r="D41" i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3" i="1"/>
  <c r="E73" i="1" s="1"/>
  <c r="D74" i="1"/>
  <c r="E74" i="1" s="1"/>
  <c r="D75" i="1"/>
  <c r="D76" i="1"/>
  <c r="E76" i="1" s="1"/>
  <c r="D77" i="1"/>
  <c r="E77" i="1" s="1"/>
  <c r="D78" i="1"/>
  <c r="E78" i="1" s="1"/>
  <c r="D79" i="1"/>
  <c r="E79" i="1" s="1"/>
  <c r="D81" i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9" i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2" i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1" i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8" i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4" i="1"/>
  <c r="D165" i="1"/>
  <c r="E165" i="1" s="1"/>
  <c r="D166" i="1"/>
  <c r="E166" i="1" s="1"/>
  <c r="D4" i="1"/>
  <c r="E4" i="1" s="1"/>
  <c r="E18" i="1" l="1"/>
  <c r="H137" i="1"/>
  <c r="H129" i="1"/>
  <c r="H111" i="1"/>
  <c r="H89" i="1"/>
  <c r="K167" i="1"/>
  <c r="T129" i="1"/>
  <c r="T98" i="1"/>
  <c r="T89" i="1"/>
  <c r="W167" i="1"/>
  <c r="H152" i="1"/>
  <c r="W48" i="1"/>
  <c r="Q167" i="1"/>
  <c r="T14" i="1"/>
  <c r="T137" i="1"/>
  <c r="D23" i="1"/>
  <c r="D129" i="1"/>
  <c r="D89" i="1"/>
  <c r="K14" i="1"/>
  <c r="N23" i="1"/>
  <c r="Q129" i="1"/>
  <c r="Q80" i="1"/>
  <c r="Q38" i="1"/>
  <c r="T167" i="1"/>
  <c r="T152" i="1"/>
  <c r="W14" i="1"/>
  <c r="D63" i="1"/>
  <c r="H163" i="1"/>
  <c r="K137" i="1"/>
  <c r="K98" i="1"/>
  <c r="N129" i="1"/>
  <c r="N89" i="1"/>
  <c r="Q72" i="1"/>
  <c r="Q63" i="1"/>
  <c r="Q18" i="1"/>
  <c r="T163" i="1"/>
  <c r="W137" i="1"/>
  <c r="W98" i="1"/>
  <c r="W23" i="1"/>
  <c r="H98" i="1"/>
  <c r="K63" i="1"/>
  <c r="Q163" i="1"/>
  <c r="W63" i="1"/>
  <c r="O168" i="1"/>
  <c r="U168" i="1"/>
  <c r="D111" i="1"/>
  <c r="D48" i="1"/>
  <c r="H167" i="1"/>
  <c r="H48" i="1"/>
  <c r="H14" i="1"/>
  <c r="N80" i="1"/>
  <c r="N72" i="1"/>
  <c r="N38" i="1"/>
  <c r="N18" i="1"/>
  <c r="Q137" i="1"/>
  <c r="Q120" i="1"/>
  <c r="Q89" i="1"/>
  <c r="Q23" i="1"/>
  <c r="T111" i="1"/>
  <c r="D14" i="1"/>
  <c r="E41" i="1"/>
  <c r="E137" i="1"/>
  <c r="D120" i="1"/>
  <c r="D38" i="1"/>
  <c r="N163" i="1"/>
  <c r="E112" i="1"/>
  <c r="E120" i="1" s="1"/>
  <c r="P168" i="1"/>
  <c r="J168" i="1"/>
  <c r="E72" i="1"/>
  <c r="H120" i="1"/>
  <c r="H80" i="1"/>
  <c r="H72" i="1"/>
  <c r="H38" i="1"/>
  <c r="K163" i="1"/>
  <c r="K152" i="1"/>
  <c r="K111" i="1"/>
  <c r="K80" i="1"/>
  <c r="K72" i="1"/>
  <c r="K38" i="1"/>
  <c r="K18" i="1"/>
  <c r="N137" i="1"/>
  <c r="N120" i="1"/>
  <c r="N111" i="1"/>
  <c r="N98" i="1"/>
  <c r="N48" i="1"/>
  <c r="N14" i="1"/>
  <c r="Q152" i="1"/>
  <c r="T120" i="1"/>
  <c r="T80" i="1"/>
  <c r="T72" i="1"/>
  <c r="T48" i="1"/>
  <c r="T38" i="1"/>
  <c r="W163" i="1"/>
  <c r="W152" i="1"/>
  <c r="W111" i="1"/>
  <c r="W80" i="1"/>
  <c r="W72" i="1"/>
  <c r="W18" i="1"/>
  <c r="E163" i="1"/>
  <c r="R168" i="1"/>
  <c r="D163" i="1"/>
  <c r="E63" i="1"/>
  <c r="V168" i="1"/>
  <c r="D137" i="1"/>
  <c r="D98" i="1"/>
  <c r="H63" i="1"/>
  <c r="Q111" i="1"/>
  <c r="Q98" i="1"/>
  <c r="T63" i="1"/>
  <c r="E121" i="1"/>
  <c r="E129" i="1" s="1"/>
  <c r="D167" i="1"/>
  <c r="E164" i="1"/>
  <c r="E167" i="1" s="1"/>
  <c r="D152" i="1"/>
  <c r="E138" i="1"/>
  <c r="E152" i="1" s="1"/>
  <c r="E75" i="1"/>
  <c r="E80" i="1" s="1"/>
  <c r="D80" i="1"/>
  <c r="H18" i="1"/>
  <c r="K129" i="1"/>
  <c r="K120" i="1"/>
  <c r="K89" i="1"/>
  <c r="K23" i="1"/>
  <c r="N167" i="1"/>
  <c r="N152" i="1"/>
  <c r="N63" i="1"/>
  <c r="Q14" i="1"/>
  <c r="Q48" i="1"/>
  <c r="T18" i="1"/>
  <c r="W129" i="1"/>
  <c r="W120" i="1"/>
  <c r="W89" i="1"/>
  <c r="W38" i="1"/>
  <c r="E99" i="1"/>
  <c r="E111" i="1" s="1"/>
  <c r="E90" i="1"/>
  <c r="E98" i="1" s="1"/>
  <c r="E81" i="1"/>
  <c r="E89" i="1" s="1"/>
  <c r="D72" i="1"/>
  <c r="S168" i="1"/>
  <c r="M168" i="1"/>
  <c r="G168" i="1"/>
  <c r="T23" i="1"/>
  <c r="D18" i="1"/>
  <c r="H23" i="1"/>
  <c r="K48" i="1"/>
  <c r="L168" i="1"/>
  <c r="C168" i="1"/>
  <c r="E14" i="1"/>
  <c r="I168" i="1"/>
  <c r="E23" i="1"/>
  <c r="F168" i="1"/>
  <c r="E48" i="1"/>
  <c r="E38" i="1"/>
  <c r="H168" i="1" l="1"/>
  <c r="N168" i="1"/>
  <c r="K168" i="1"/>
  <c r="W168" i="1"/>
  <c r="Q168" i="1"/>
  <c r="T168" i="1"/>
  <c r="D168" i="1"/>
  <c r="E168" i="1"/>
  <c r="N11" i="3"/>
  <c r="M11" i="3"/>
</calcChain>
</file>

<file path=xl/sharedStrings.xml><?xml version="1.0" encoding="utf-8"?>
<sst xmlns="http://schemas.openxmlformats.org/spreadsheetml/2006/main" count="692" uniqueCount="285">
  <si>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</si>
  <si>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</si>
  <si>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</si>
  <si>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</si>
  <si>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</si>
  <si>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</si>
  <si>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</si>
  <si>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</si>
  <si>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</si>
  <si>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</si>
  <si>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</si>
  <si>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</si>
  <si>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</si>
  <si>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</si>
  <si>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</si>
  <si>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</si>
  <si>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</si>
  <si>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</si>
  <si>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</si>
  <si>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</si>
  <si>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</si>
  <si>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</si>
  <si>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</si>
  <si>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</si>
  <si>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</si>
  <si>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</si>
  <si>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</si>
  <si>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</si>
  <si>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2014 по 2019гг.</t>
  </si>
  <si>
    <t>Количество вакантных бюджетных мест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</si>
  <si>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</si>
  <si>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</si>
  <si>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</si>
  <si>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</si>
  <si>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</si>
  <si>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Контрольные цифры приема 2014г.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</si>
  <si>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</si>
  <si>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</si>
  <si>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</si>
  <si>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</si>
  <si>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</si>
  <si>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</si>
  <si>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</si>
  <si>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</si>
  <si>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</si>
  <si>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</si>
  <si>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</si>
  <si>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</si>
  <si>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</si>
  <si>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</si>
  <si>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</si>
  <si>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</si>
  <si>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</si>
  <si>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</si>
  <si>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</si>
  <si>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</si>
  <si>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</si>
  <si>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</si>
  <si>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</si>
  <si>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</si>
  <si>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</si>
  <si>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</si>
  <si>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</si>
  <si>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</si>
  <si>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</si>
  <si>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</si>
  <si>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</si>
  <si>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</si>
  <si>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</si>
  <si>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</si>
  <si>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</si>
  <si>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</si>
  <si>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</si>
  <si>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</si>
  <si>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</si>
  <si>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</si>
  <si>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</si>
  <si>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</si>
  <si>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</si>
  <si>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</si>
  <si>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</si>
  <si>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</si>
  <si>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</si>
  <si>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</si>
  <si>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</si>
  <si>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</si>
  <si>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</si>
  <si>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</si>
  <si>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</si>
  <si>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</si>
  <si>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</si>
  <si>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</si>
  <si>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</si>
  <si>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</si>
  <si>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</si>
  <si>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</si>
  <si>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</si>
  <si>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</si>
  <si>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</si>
  <si>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</si>
  <si>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</si>
  <si>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</si>
  <si>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</si>
  <si>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</si>
  <si>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</si>
  <si>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</si>
  <si>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</si>
  <si>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</si>
  <si>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</si>
  <si>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</si>
  <si>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</si>
  <si>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</si>
  <si>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</si>
  <si>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</si>
  <si>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</si>
  <si>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</si>
  <si>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</si>
  <si>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</si>
  <si>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</si>
  <si>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</si>
  <si>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</si>
  <si>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</si>
  <si>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</si>
  <si>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</si>
  <si>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</si>
  <si>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 xml:space="preserve">49.04.02 </t>
  </si>
  <si>
    <t>49.04.03</t>
  </si>
  <si>
    <t xml:space="preserve"> 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</si>
  <si>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</si>
  <si>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</si>
  <si>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</si>
  <si>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</si>
  <si>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</si>
  <si>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</si>
  <si>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</si>
  <si>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</si>
  <si>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</si>
  <si>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</si>
  <si>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 xml:space="preserve">52.05.04 </t>
  </si>
  <si>
    <t>Литературное творчество</t>
  </si>
  <si>
    <t xml:space="preserve"> Биология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</si>
  <si>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</si>
  <si>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</si>
  <si>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</si>
  <si>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</si>
  <si>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</si>
  <si>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</si>
  <si>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</si>
  <si>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</si>
  <si>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</si>
  <si>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</si>
  <si>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</si>
  <si>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</si>
  <si>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</si>
  <si>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</si>
  <si>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</si>
  <si>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</si>
  <si>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</si>
  <si>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</si>
  <si>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</si>
  <si>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</si>
  <si>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</si>
  <si>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</si>
  <si>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</si>
  <si>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</si>
  <si>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</si>
  <si>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</si>
  <si>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</si>
  <si>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</si>
  <si>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</si>
  <si>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</si>
  <si>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</si>
  <si>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</si>
  <si>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</si>
  <si>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</si>
  <si>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</si>
  <si>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</si>
  <si>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</si>
  <si>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</si>
  <si>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</si>
  <si>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</si>
  <si>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</si>
  <si>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</si>
  <si>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</si>
  <si>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</si>
  <si>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</si>
  <si>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</si>
  <si>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</si>
  <si>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</si>
  <si>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</si>
  <si>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</si>
  <si>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</si>
  <si>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</si>
  <si>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</si>
  <si>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</si>
  <si>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</si>
  <si>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</si>
  <si>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</si>
  <si>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</si>
  <si>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Юриспруденция</t>
  </si>
  <si>
    <t xml:space="preserve">Количество вакантных бюджетных мест в СВФУ (за счет федерального бюджета РФ) на 18.03.2020г. Очная форма обучения 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</si>
  <si>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</si>
  <si>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</si>
  <si>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 Горное дело</t>
  </si>
  <si>
    <t>Прикладная информатика</t>
  </si>
  <si>
    <t xml:space="preserve"> Инфокоммуникационные технологии и системы связи</t>
  </si>
  <si>
    <t xml:space="preserve"> Инноватика</t>
  </si>
  <si>
    <t xml:space="preserve">38.04.05 </t>
  </si>
  <si>
    <t>Бизнес-информатика</t>
  </si>
  <si>
    <t xml:space="preserve">39.04.02 </t>
  </si>
  <si>
    <t xml:space="preserve"> Строительство</t>
  </si>
  <si>
    <t xml:space="preserve">46.03.01 </t>
  </si>
  <si>
    <t>46.04.01</t>
  </si>
  <si>
    <t xml:space="preserve">51.03.01 </t>
  </si>
  <si>
    <t>Культурология</t>
  </si>
  <si>
    <t xml:space="preserve">51.04.01 </t>
  </si>
  <si>
    <t xml:space="preserve">44.03.02 </t>
  </si>
  <si>
    <t>44.03.03</t>
  </si>
  <si>
    <t xml:space="preserve"> Специальное (дефектологическое) образование</t>
  </si>
  <si>
    <t>Машиностроение</t>
  </si>
  <si>
    <t xml:space="preserve">38.03.01 </t>
  </si>
  <si>
    <t>Контрольные цифры приема с 2017 по 2019гг.</t>
  </si>
  <si>
    <t>Строительство и эксплуатация зданий и сооружений</t>
  </si>
  <si>
    <t xml:space="preserve"> Компьютерные системы и комплексы</t>
  </si>
  <si>
    <t>Программирование в компьютерных системах</t>
  </si>
  <si>
    <t xml:space="preserve"> Сетевое и системное администрирование</t>
  </si>
  <si>
    <t xml:space="preserve"> Информационные системы и программирование</t>
  </si>
  <si>
    <t xml:space="preserve"> Обеспечение информационной безопасности автоматизированных систем</t>
  </si>
  <si>
    <t>Инфокоммуникационные сети и системы связи</t>
  </si>
  <si>
    <t xml:space="preserve">Количество вакантных бюджетных мест в СВФУ (за счет федерального бюджета РФ) на 18.03.2020г. СПО Очная форма обучения </t>
  </si>
  <si>
    <t xml:space="preserve"> Строительство, эксплуатация, восстановление и техническое прикрытие автомобильных дорог, мостов и тоннелей</t>
  </si>
  <si>
    <t>44.04.04</t>
  </si>
  <si>
    <t xml:space="preserve"> Фундаментальная и прикладная химия</t>
  </si>
  <si>
    <t xml:space="preserve"> Прикладная математика и информатика</t>
  </si>
  <si>
    <t>44.05.01</t>
  </si>
  <si>
    <t xml:space="preserve"> Педагогика и психология девиантного поведения</t>
  </si>
  <si>
    <t xml:space="preserve">49.04.03 </t>
  </si>
  <si>
    <t>Спорт</t>
  </si>
  <si>
    <t>39.03.03</t>
  </si>
  <si>
    <t xml:space="preserve"> Организация работы с молодежью</t>
  </si>
  <si>
    <t xml:space="preserve">51.03.02 </t>
  </si>
  <si>
    <t>Народная художественная культура</t>
  </si>
  <si>
    <t>Лечебное дело</t>
  </si>
  <si>
    <t>32.05.01</t>
  </si>
  <si>
    <t xml:space="preserve"> Медико-профилактическое дело</t>
  </si>
  <si>
    <t xml:space="preserve">42.03.01 </t>
  </si>
  <si>
    <t>Реклама и связи с общественностью</t>
  </si>
  <si>
    <t xml:space="preserve">38.04.02 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</si>
  <si>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</si>
  <si>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</si>
  <si>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</si>
  <si>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</si>
  <si>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>Профессиональное обучение (по отраслям) АДФ</t>
  </si>
  <si>
    <t xml:space="preserve"> Профессиональное обучение (по отраслям) ПИ</t>
  </si>
  <si>
    <t>Филология ИЗФИР</t>
  </si>
  <si>
    <t>Филология ИЯКН</t>
  </si>
  <si>
    <t xml:space="preserve"> Филология ФЛФ</t>
  </si>
  <si>
    <t xml:space="preserve"> Филология ИЯКН</t>
  </si>
  <si>
    <t>Филология ФЛФ</t>
  </si>
  <si>
    <t>Туризм ИЗФИР</t>
  </si>
  <si>
    <t xml:space="preserve"> Туризм ИЯКН</t>
  </si>
  <si>
    <t>Лингвистика ИЗФИР</t>
  </si>
  <si>
    <t xml:space="preserve"> Лингвистика ИЯКН</t>
  </si>
  <si>
    <t xml:space="preserve"> Лингвистика </t>
  </si>
  <si>
    <t>Педагогическое образование ИЕН</t>
  </si>
  <si>
    <t>Педагогическое образование ИМИ</t>
  </si>
  <si>
    <t>Педагогическое образование ИФ</t>
  </si>
  <si>
    <t xml:space="preserve"> Педагогическое образование ИФКИС</t>
  </si>
  <si>
    <t>Педагогическое образование ПИ</t>
  </si>
  <si>
    <t>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</si>
  <si>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</si>
  <si>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 xml:space="preserve"> Педагогическое образование (с двумя профилями подготовки) ИМИ</t>
  </si>
  <si>
    <t>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</si>
  <si>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</si>
  <si>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</si>
  <si>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</si>
  <si>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</si>
  <si>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(с двумя профилями подготовки) ФТИ</t>
  </si>
  <si>
    <t>Педагогическое образование ИЗФИР</t>
  </si>
  <si>
    <t>Педагогическое образование ИЯКН</t>
  </si>
  <si>
    <t>Педагогическое образование ФЛФ</t>
  </si>
  <si>
    <t>Педагогическое образование ЮФ</t>
  </si>
  <si>
    <t xml:space="preserve">Количество вакантных бюджетных мест в СВФУ (за счет федерального бюджета РФ) на 18.03.2020г. Заочная форма обучения </t>
  </si>
  <si>
    <t xml:space="preserve">Количество вакантных бюджетных мест в СВФУ (за счет федерального бюджета РС(Я)) на 18.03.2020г. Очная форма обучения </t>
  </si>
  <si>
    <t>Количество вакантных бюджетных мест в СВФУ (за счет федерального бюджета РФ) на 18.03.2020г. Очная форма обучения (по направлениям)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</si>
</sst>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5" borderId="1" xfId="0" applyFont="1" applyFill="1" applyBorder="1"/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164" fontId="1" fillId="5" borderId="2" xfId="0" applyNumberFormat="1" applyFont="1" applyFill="1" applyBorder="1" applyAlignment="1">
      <alignment horizontal="left" vertical="center"/>
    </xf>
    <xf numFmtId="164" fontId="1" fillId="5" borderId="3" xfId="0" applyNumberFormat="1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>
      <selection activeCell="I8" sqref="I8"/>
    </sheetView>
  </sheetViews>
  <sheetFormatPr defaultRowHeight="15" x14ac:dyDescent="0.25"/>
  <cols>
    <col min="1" max="1" width="8" customWidth="1"/>
    <col min="2" max="2" width="39.140625" style="18" customWidth="1"/>
    <col min="3" max="10" width="4.7109375" style="15" customWidth="1"/>
    <col min="11" max="11" width="4.28515625" style="15" customWidth="1"/>
    <col min="12" max="16" width="4.7109375" style="15" customWidth="1"/>
    <col min="17" max="23" width="4.140625" style="15" customWidth="1"/>
  </cols>
  <sheetData>
    <row r="1" spans="1:23" x14ac:dyDescent="0.25">
      <c r="A1" s="35" t="s">
        <v>200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3" t="s">
        <v>18</v>
      </c>
      <c r="B2" s="34" t="s">
        <v>19</v>
      </c>
      <c r="C2" s="36" t="s">
        <v>20</v>
      </c>
      <c r="D2" s="36"/>
      <c r="E2" s="36"/>
      <c r="F2" s="36" t="s">
        <v>21</v>
      </c>
      <c r="G2" s="36"/>
      <c r="H2" s="36"/>
      <c r="I2" s="36" t="s">
        <v>22</v>
      </c>
      <c r="J2" s="36"/>
      <c r="K2" s="36"/>
      <c r="L2" s="36" t="s">
        <v>23</v>
      </c>
      <c r="M2" s="36"/>
      <c r="N2" s="36"/>
      <c r="O2" s="36" t="s">
        <v>24</v>
      </c>
      <c r="P2" s="36"/>
      <c r="Q2" s="36"/>
      <c r="R2" s="36" t="s">
        <v>25</v>
      </c>
      <c r="S2" s="36"/>
      <c r="T2" s="36"/>
      <c r="U2" s="36" t="s">
        <v>26</v>
      </c>
      <c r="V2" s="36"/>
      <c r="W2" s="36"/>
    </row>
    <row r="3" spans="1:23" ht="235.5" customHeight="1" x14ac:dyDescent="0.25">
      <c r="A3" s="33"/>
      <c r="B3" s="34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7">
        <v>36958</v>
      </c>
      <c r="B4" s="16" t="s">
        <v>36</v>
      </c>
      <c r="C4" s="4">
        <f>F4+I4+L4+O4+R4+U4</f>
        <v>58</v>
      </c>
      <c r="D4" s="4">
        <f>G4+J4+M4+P4+S4+V4</f>
        <v>52</v>
      </c>
      <c r="E4" s="14">
        <f>D4-C4</f>
        <v>-6</v>
      </c>
      <c r="F4" s="4">
        <v>22</v>
      </c>
      <c r="G4" s="4">
        <v>20</v>
      </c>
      <c r="H4" s="14">
        <f>G4-F4</f>
        <v>-2</v>
      </c>
      <c r="I4" s="4">
        <v>16</v>
      </c>
      <c r="J4" s="4">
        <v>13</v>
      </c>
      <c r="K4" s="14">
        <f>J4-I4</f>
        <v>-3</v>
      </c>
      <c r="L4" s="4">
        <v>8</v>
      </c>
      <c r="M4" s="4">
        <v>9</v>
      </c>
      <c r="N4" s="14">
        <f>M4-L4</f>
        <v>1</v>
      </c>
      <c r="O4" s="4">
        <v>12</v>
      </c>
      <c r="P4" s="4">
        <v>10</v>
      </c>
      <c r="Q4" s="14">
        <f>P4-O4</f>
        <v>-2</v>
      </c>
      <c r="R4" s="4">
        <v>0</v>
      </c>
      <c r="S4" s="4">
        <v>0</v>
      </c>
      <c r="T4" s="14">
        <f>S4-R4</f>
        <v>0</v>
      </c>
      <c r="U4" s="4">
        <v>0</v>
      </c>
      <c r="V4" s="4">
        <v>0</v>
      </c>
      <c r="W4" s="14">
        <f>V4-U4</f>
        <v>0</v>
      </c>
    </row>
    <row r="5" spans="1:23" x14ac:dyDescent="0.25">
      <c r="A5" s="8">
        <v>36989</v>
      </c>
      <c r="B5" s="17" t="s">
        <v>36</v>
      </c>
      <c r="C5" s="4">
        <f t="shared" ref="C5:C13" si="0">F5+I5+L5+O5+R5+U5</f>
        <v>5</v>
      </c>
      <c r="D5" s="4">
        <f t="shared" ref="D5:D68" si="1">G5+J5+M5+P5+S5+V5</f>
        <v>5</v>
      </c>
      <c r="E5" s="14">
        <f t="shared" ref="E5:E68" si="2">D5-C5</f>
        <v>0</v>
      </c>
      <c r="F5" s="4">
        <v>2</v>
      </c>
      <c r="G5" s="4">
        <v>2</v>
      </c>
      <c r="H5" s="14">
        <f t="shared" ref="H5:H68" si="3">G5-F5</f>
        <v>0</v>
      </c>
      <c r="I5" s="4">
        <v>3</v>
      </c>
      <c r="J5" s="4">
        <v>3</v>
      </c>
      <c r="K5" s="14">
        <f t="shared" ref="K5:K68" si="4">J5-I5</f>
        <v>0</v>
      </c>
      <c r="L5" s="4">
        <v>0</v>
      </c>
      <c r="M5" s="4">
        <v>0</v>
      </c>
      <c r="N5" s="14">
        <f t="shared" ref="N5:N68" si="5">M5-L5</f>
        <v>0</v>
      </c>
      <c r="O5" s="4">
        <v>0</v>
      </c>
      <c r="P5" s="4">
        <v>0</v>
      </c>
      <c r="Q5" s="14">
        <f t="shared" ref="Q5:Q68" si="6">P5-O5</f>
        <v>0</v>
      </c>
      <c r="R5" s="4">
        <v>0</v>
      </c>
      <c r="S5" s="4">
        <v>0</v>
      </c>
      <c r="T5" s="14">
        <f t="shared" ref="T5:T68" si="7">S5-R5</f>
        <v>0</v>
      </c>
      <c r="U5" s="4">
        <v>0</v>
      </c>
      <c r="V5" s="4">
        <v>0</v>
      </c>
      <c r="W5" s="14">
        <f t="shared" ref="W5:W68" si="8">V5-U5</f>
        <v>0</v>
      </c>
    </row>
    <row r="6" spans="1:23" ht="60" x14ac:dyDescent="0.25">
      <c r="A6" s="7">
        <v>37384</v>
      </c>
      <c r="B6" s="17" t="s">
        <v>37</v>
      </c>
      <c r="C6" s="4">
        <f t="shared" si="0"/>
        <v>71</v>
      </c>
      <c r="D6" s="4">
        <f t="shared" si="1"/>
        <v>75</v>
      </c>
      <c r="E6" s="14">
        <f t="shared" si="2"/>
        <v>4</v>
      </c>
      <c r="F6" s="4">
        <v>17</v>
      </c>
      <c r="G6" s="4">
        <v>16</v>
      </c>
      <c r="H6" s="14">
        <f t="shared" si="3"/>
        <v>-1</v>
      </c>
      <c r="I6" s="4">
        <v>11</v>
      </c>
      <c r="J6" s="4">
        <v>11</v>
      </c>
      <c r="K6" s="14">
        <f t="shared" si="4"/>
        <v>0</v>
      </c>
      <c r="L6" s="4">
        <v>15</v>
      </c>
      <c r="M6" s="4">
        <v>16</v>
      </c>
      <c r="N6" s="14">
        <f t="shared" si="5"/>
        <v>1</v>
      </c>
      <c r="O6" s="4">
        <v>10</v>
      </c>
      <c r="P6" s="4">
        <v>12</v>
      </c>
      <c r="Q6" s="14">
        <f t="shared" si="6"/>
        <v>2</v>
      </c>
      <c r="R6" s="4">
        <v>18</v>
      </c>
      <c r="S6" s="4">
        <v>20</v>
      </c>
      <c r="T6" s="14">
        <f t="shared" si="7"/>
        <v>2</v>
      </c>
      <c r="U6" s="4">
        <v>0</v>
      </c>
      <c r="V6" s="4">
        <v>0</v>
      </c>
      <c r="W6" s="14">
        <f t="shared" si="8"/>
        <v>0</v>
      </c>
    </row>
    <row r="7" spans="1:23" x14ac:dyDescent="0.25">
      <c r="A7" s="8">
        <v>36973</v>
      </c>
      <c r="B7" s="17" t="s">
        <v>38</v>
      </c>
      <c r="C7" s="4">
        <f t="shared" si="0"/>
        <v>37</v>
      </c>
      <c r="D7" s="4">
        <f t="shared" si="1"/>
        <v>34</v>
      </c>
      <c r="E7" s="14">
        <f t="shared" si="2"/>
        <v>-3</v>
      </c>
      <c r="F7" s="4">
        <v>23</v>
      </c>
      <c r="G7" s="4">
        <v>19</v>
      </c>
      <c r="H7" s="14">
        <f t="shared" si="3"/>
        <v>-4</v>
      </c>
      <c r="I7" s="4">
        <v>14</v>
      </c>
      <c r="J7" s="4">
        <v>15</v>
      </c>
      <c r="K7" s="14">
        <f t="shared" si="4"/>
        <v>1</v>
      </c>
      <c r="L7" s="4">
        <v>0</v>
      </c>
      <c r="M7" s="4">
        <v>0</v>
      </c>
      <c r="N7" s="14">
        <f t="shared" si="5"/>
        <v>0</v>
      </c>
      <c r="O7" s="4">
        <v>0</v>
      </c>
      <c r="P7" s="4">
        <v>0</v>
      </c>
      <c r="Q7" s="14">
        <f t="shared" si="6"/>
        <v>0</v>
      </c>
      <c r="R7" s="4">
        <v>0</v>
      </c>
      <c r="S7" s="4">
        <v>0</v>
      </c>
      <c r="T7" s="14">
        <f t="shared" si="7"/>
        <v>0</v>
      </c>
      <c r="U7" s="4">
        <v>0</v>
      </c>
      <c r="V7" s="4">
        <v>0</v>
      </c>
      <c r="W7" s="14">
        <f t="shared" si="8"/>
        <v>0</v>
      </c>
    </row>
    <row r="8" spans="1:23" ht="30" x14ac:dyDescent="0.25">
      <c r="A8" s="7">
        <v>37338</v>
      </c>
      <c r="B8" s="17" t="s">
        <v>39</v>
      </c>
      <c r="C8" s="4">
        <f>F8+I8+L8+O8+R8+U8</f>
        <v>57</v>
      </c>
      <c r="D8" s="4">
        <f t="shared" si="1"/>
        <v>60</v>
      </c>
      <c r="E8" s="14">
        <f t="shared" si="2"/>
        <v>3</v>
      </c>
      <c r="F8" s="4">
        <v>2</v>
      </c>
      <c r="G8" s="4">
        <v>0</v>
      </c>
      <c r="H8" s="14">
        <f t="shared" si="3"/>
        <v>-2</v>
      </c>
      <c r="I8" s="45">
        <v>13</v>
      </c>
      <c r="J8" s="4">
        <v>15</v>
      </c>
      <c r="K8" s="14">
        <f t="shared" si="4"/>
        <v>2</v>
      </c>
      <c r="L8" s="4">
        <v>17</v>
      </c>
      <c r="M8" s="4">
        <v>20</v>
      </c>
      <c r="N8" s="14">
        <f t="shared" si="5"/>
        <v>3</v>
      </c>
      <c r="O8" s="4">
        <v>25</v>
      </c>
      <c r="P8" s="4">
        <v>25</v>
      </c>
      <c r="Q8" s="14">
        <f t="shared" si="6"/>
        <v>0</v>
      </c>
      <c r="R8" s="4">
        <v>0</v>
      </c>
      <c r="S8" s="4">
        <v>0</v>
      </c>
      <c r="T8" s="14">
        <f t="shared" si="7"/>
        <v>0</v>
      </c>
      <c r="U8" s="4">
        <v>0</v>
      </c>
      <c r="V8" s="4">
        <v>0</v>
      </c>
      <c r="W8" s="14">
        <f t="shared" si="8"/>
        <v>0</v>
      </c>
    </row>
    <row r="9" spans="1:23" ht="30" x14ac:dyDescent="0.25">
      <c r="A9" s="7">
        <v>37703</v>
      </c>
      <c r="B9" s="16" t="s">
        <v>40</v>
      </c>
      <c r="C9" s="4">
        <f t="shared" si="0"/>
        <v>94</v>
      </c>
      <c r="D9" s="4">
        <f t="shared" si="1"/>
        <v>99</v>
      </c>
      <c r="E9" s="14">
        <f t="shared" si="2"/>
        <v>5</v>
      </c>
      <c r="F9" s="4">
        <v>22</v>
      </c>
      <c r="G9" s="4">
        <v>18</v>
      </c>
      <c r="H9" s="14">
        <f t="shared" si="3"/>
        <v>-4</v>
      </c>
      <c r="I9" s="4">
        <v>14</v>
      </c>
      <c r="J9" s="4">
        <v>15</v>
      </c>
      <c r="K9" s="14">
        <f t="shared" si="4"/>
        <v>1</v>
      </c>
      <c r="L9" s="45">
        <v>19</v>
      </c>
      <c r="M9" s="4">
        <v>21</v>
      </c>
      <c r="N9" s="14">
        <f t="shared" si="5"/>
        <v>2</v>
      </c>
      <c r="O9" s="4">
        <v>39</v>
      </c>
      <c r="P9" s="4">
        <v>45</v>
      </c>
      <c r="Q9" s="14">
        <f t="shared" si="6"/>
        <v>6</v>
      </c>
      <c r="R9" s="4">
        <v>0</v>
      </c>
      <c r="S9" s="4">
        <v>0</v>
      </c>
      <c r="T9" s="14">
        <f t="shared" si="7"/>
        <v>0</v>
      </c>
      <c r="U9" s="4">
        <v>0</v>
      </c>
      <c r="V9" s="4">
        <v>0</v>
      </c>
      <c r="W9" s="14">
        <f t="shared" si="8"/>
        <v>0</v>
      </c>
    </row>
    <row r="10" spans="1:23" x14ac:dyDescent="0.25">
      <c r="A10" s="10">
        <v>37004</v>
      </c>
      <c r="B10" s="17" t="s">
        <v>41</v>
      </c>
      <c r="C10" s="4">
        <f t="shared" si="0"/>
        <v>5</v>
      </c>
      <c r="D10" s="4">
        <f t="shared" si="1"/>
        <v>5</v>
      </c>
      <c r="E10" s="14">
        <f t="shared" si="2"/>
        <v>0</v>
      </c>
      <c r="F10" s="4">
        <v>5</v>
      </c>
      <c r="G10" s="4">
        <v>5</v>
      </c>
      <c r="H10" s="14">
        <f t="shared" si="3"/>
        <v>0</v>
      </c>
      <c r="I10" s="4">
        <v>0</v>
      </c>
      <c r="J10" s="4">
        <v>0</v>
      </c>
      <c r="K10" s="14">
        <f t="shared" si="4"/>
        <v>0</v>
      </c>
      <c r="L10" s="4">
        <v>0</v>
      </c>
      <c r="M10" s="4">
        <v>0</v>
      </c>
      <c r="N10" s="14">
        <f t="shared" si="5"/>
        <v>0</v>
      </c>
      <c r="O10" s="4">
        <v>0</v>
      </c>
      <c r="P10" s="4">
        <v>0</v>
      </c>
      <c r="Q10" s="14">
        <f t="shared" si="6"/>
        <v>0</v>
      </c>
      <c r="R10" s="4">
        <v>0</v>
      </c>
      <c r="S10" s="4">
        <v>0</v>
      </c>
      <c r="T10" s="14">
        <f t="shared" si="7"/>
        <v>0</v>
      </c>
      <c r="U10" s="4">
        <v>0</v>
      </c>
      <c r="V10" s="4">
        <v>0</v>
      </c>
      <c r="W10" s="14">
        <f t="shared" si="8"/>
        <v>0</v>
      </c>
    </row>
    <row r="11" spans="1:23" ht="15.75" customHeight="1" x14ac:dyDescent="0.25">
      <c r="A11" s="7" t="s">
        <v>42</v>
      </c>
      <c r="B11" s="16" t="s">
        <v>43</v>
      </c>
      <c r="C11" s="4">
        <f t="shared" si="0"/>
        <v>12</v>
      </c>
      <c r="D11" s="4">
        <f t="shared" si="1"/>
        <v>11</v>
      </c>
      <c r="E11" s="14">
        <f t="shared" si="2"/>
        <v>-1</v>
      </c>
      <c r="F11" s="4">
        <v>5</v>
      </c>
      <c r="G11" s="4">
        <v>5</v>
      </c>
      <c r="H11" s="14">
        <f t="shared" si="3"/>
        <v>0</v>
      </c>
      <c r="I11" s="4">
        <v>7</v>
      </c>
      <c r="J11" s="4">
        <v>6</v>
      </c>
      <c r="K11" s="14">
        <f t="shared" si="4"/>
        <v>-1</v>
      </c>
      <c r="L11" s="4">
        <v>0</v>
      </c>
      <c r="M11" s="4">
        <v>0</v>
      </c>
      <c r="N11" s="14">
        <f t="shared" si="5"/>
        <v>0</v>
      </c>
      <c r="O11" s="4">
        <v>0</v>
      </c>
      <c r="P11" s="4">
        <v>0</v>
      </c>
      <c r="Q11" s="14">
        <f t="shared" si="6"/>
        <v>0</v>
      </c>
      <c r="R11" s="4">
        <v>0</v>
      </c>
      <c r="S11" s="4">
        <v>0</v>
      </c>
      <c r="T11" s="14">
        <f t="shared" si="7"/>
        <v>0</v>
      </c>
      <c r="U11" s="4">
        <v>0</v>
      </c>
      <c r="V11" s="4">
        <v>0</v>
      </c>
      <c r="W11" s="14">
        <f t="shared" si="8"/>
        <v>0</v>
      </c>
    </row>
    <row r="12" spans="1:23" ht="30" x14ac:dyDescent="0.25">
      <c r="A12" s="7" t="s">
        <v>44</v>
      </c>
      <c r="B12" s="17" t="s">
        <v>45</v>
      </c>
      <c r="C12" s="4">
        <f t="shared" si="0"/>
        <v>61</v>
      </c>
      <c r="D12" s="4">
        <f t="shared" si="1"/>
        <v>63</v>
      </c>
      <c r="E12" s="14">
        <f t="shared" si="2"/>
        <v>2</v>
      </c>
      <c r="F12" s="4">
        <v>22</v>
      </c>
      <c r="G12" s="4">
        <v>20</v>
      </c>
      <c r="H12" s="14">
        <f t="shared" si="3"/>
        <v>-2</v>
      </c>
      <c r="I12" s="4">
        <v>10</v>
      </c>
      <c r="J12" s="4">
        <v>14</v>
      </c>
      <c r="K12" s="14">
        <f t="shared" si="4"/>
        <v>4</v>
      </c>
      <c r="L12" s="4">
        <v>14</v>
      </c>
      <c r="M12" s="4">
        <v>15</v>
      </c>
      <c r="N12" s="14">
        <f t="shared" si="5"/>
        <v>1</v>
      </c>
      <c r="O12" s="4">
        <v>15</v>
      </c>
      <c r="P12" s="4">
        <v>14</v>
      </c>
      <c r="Q12" s="14">
        <f t="shared" si="6"/>
        <v>-1</v>
      </c>
      <c r="R12" s="4">
        <v>0</v>
      </c>
      <c r="S12" s="4">
        <v>0</v>
      </c>
      <c r="T12" s="14">
        <f t="shared" si="7"/>
        <v>0</v>
      </c>
      <c r="U12" s="4">
        <v>0</v>
      </c>
      <c r="V12" s="4">
        <v>0</v>
      </c>
      <c r="W12" s="14">
        <f t="shared" si="8"/>
        <v>0</v>
      </c>
    </row>
    <row r="13" spans="1:23" ht="30" x14ac:dyDescent="0.25">
      <c r="A13" s="7" t="s">
        <v>46</v>
      </c>
      <c r="B13" s="17" t="s">
        <v>45</v>
      </c>
      <c r="C13" s="4">
        <f t="shared" si="0"/>
        <v>13</v>
      </c>
      <c r="D13" s="4">
        <f t="shared" si="1"/>
        <v>14</v>
      </c>
      <c r="E13" s="14">
        <f t="shared" si="2"/>
        <v>1</v>
      </c>
      <c r="F13" s="4">
        <v>8</v>
      </c>
      <c r="G13" s="4">
        <v>8</v>
      </c>
      <c r="H13" s="14">
        <f t="shared" si="3"/>
        <v>0</v>
      </c>
      <c r="I13" s="4">
        <v>5</v>
      </c>
      <c r="J13" s="4">
        <v>6</v>
      </c>
      <c r="K13" s="14">
        <f t="shared" si="4"/>
        <v>1</v>
      </c>
      <c r="L13" s="4">
        <v>0</v>
      </c>
      <c r="M13" s="4">
        <v>0</v>
      </c>
      <c r="N13" s="14">
        <f t="shared" si="5"/>
        <v>0</v>
      </c>
      <c r="O13" s="4">
        <v>0</v>
      </c>
      <c r="P13" s="4">
        <v>0</v>
      </c>
      <c r="Q13" s="14">
        <f t="shared" si="6"/>
        <v>0</v>
      </c>
      <c r="R13" s="4">
        <v>0</v>
      </c>
      <c r="S13" s="4">
        <v>0</v>
      </c>
      <c r="T13" s="14">
        <f t="shared" si="7"/>
        <v>0</v>
      </c>
      <c r="U13" s="4">
        <v>0</v>
      </c>
      <c r="V13" s="4">
        <v>0</v>
      </c>
      <c r="W13" s="14">
        <f t="shared" si="8"/>
        <v>0</v>
      </c>
    </row>
    <row r="14" spans="1:23" x14ac:dyDescent="0.25">
      <c r="A14" s="31" t="s">
        <v>0</v>
      </c>
      <c r="B14" s="31"/>
      <c r="C14" s="5">
        <f>SUM(C4:C13)</f>
        <v>413</v>
      </c>
      <c r="D14" s="5">
        <f t="shared" ref="D14:W14" si="9">SUM(D4:D13)</f>
        <v>418</v>
      </c>
      <c r="E14" s="5">
        <f t="shared" si="9"/>
        <v>5</v>
      </c>
      <c r="F14" s="5">
        <f t="shared" si="9"/>
        <v>128</v>
      </c>
      <c r="G14" s="5">
        <f t="shared" si="9"/>
        <v>113</v>
      </c>
      <c r="H14" s="5">
        <f t="shared" si="9"/>
        <v>-15</v>
      </c>
      <c r="I14" s="5">
        <f t="shared" si="9"/>
        <v>93</v>
      </c>
      <c r="J14" s="5">
        <f t="shared" si="9"/>
        <v>98</v>
      </c>
      <c r="K14" s="5">
        <f t="shared" si="9"/>
        <v>5</v>
      </c>
      <c r="L14" s="5">
        <f t="shared" si="9"/>
        <v>73</v>
      </c>
      <c r="M14" s="5">
        <f t="shared" si="9"/>
        <v>81</v>
      </c>
      <c r="N14" s="5">
        <f t="shared" si="9"/>
        <v>8</v>
      </c>
      <c r="O14" s="5">
        <f t="shared" si="9"/>
        <v>101</v>
      </c>
      <c r="P14" s="5">
        <f t="shared" si="9"/>
        <v>106</v>
      </c>
      <c r="Q14" s="5">
        <f t="shared" si="9"/>
        <v>5</v>
      </c>
      <c r="R14" s="5">
        <f t="shared" si="9"/>
        <v>18</v>
      </c>
      <c r="S14" s="5">
        <f t="shared" si="9"/>
        <v>20</v>
      </c>
      <c r="T14" s="5">
        <f t="shared" si="9"/>
        <v>2</v>
      </c>
      <c r="U14" s="5">
        <f t="shared" si="9"/>
        <v>0</v>
      </c>
      <c r="V14" s="5">
        <f t="shared" si="9"/>
        <v>0</v>
      </c>
      <c r="W14" s="5">
        <f t="shared" si="9"/>
        <v>0</v>
      </c>
    </row>
    <row r="15" spans="1:23" x14ac:dyDescent="0.25">
      <c r="A15" s="7">
        <v>36970</v>
      </c>
      <c r="B15" s="17" t="s">
        <v>47</v>
      </c>
      <c r="C15" s="4">
        <v>219</v>
      </c>
      <c r="D15" s="4">
        <f t="shared" si="1"/>
        <v>227</v>
      </c>
      <c r="E15" s="14">
        <f t="shared" si="2"/>
        <v>8</v>
      </c>
      <c r="F15" s="4">
        <v>56</v>
      </c>
      <c r="G15" s="4">
        <v>57</v>
      </c>
      <c r="H15" s="14">
        <f t="shared" si="3"/>
        <v>1</v>
      </c>
      <c r="I15" s="4">
        <v>58</v>
      </c>
      <c r="J15" s="4">
        <v>57</v>
      </c>
      <c r="K15" s="14">
        <f t="shared" si="4"/>
        <v>-1</v>
      </c>
      <c r="L15" s="4">
        <v>54</v>
      </c>
      <c r="M15" s="4">
        <v>57</v>
      </c>
      <c r="N15" s="14">
        <f t="shared" si="5"/>
        <v>3</v>
      </c>
      <c r="O15" s="4">
        <v>51</v>
      </c>
      <c r="P15" s="4">
        <v>56</v>
      </c>
      <c r="Q15" s="14">
        <f t="shared" si="6"/>
        <v>5</v>
      </c>
      <c r="R15" s="4">
        <v>0</v>
      </c>
      <c r="S15" s="4">
        <v>0</v>
      </c>
      <c r="T15" s="14">
        <f t="shared" si="7"/>
        <v>0</v>
      </c>
      <c r="U15" s="4">
        <v>0</v>
      </c>
      <c r="V15" s="4">
        <v>0</v>
      </c>
      <c r="W15" s="14">
        <f t="shared" si="8"/>
        <v>0</v>
      </c>
    </row>
    <row r="16" spans="1:23" x14ac:dyDescent="0.25">
      <c r="A16" s="7">
        <v>37001</v>
      </c>
      <c r="B16" s="16" t="s">
        <v>47</v>
      </c>
      <c r="C16" s="4">
        <v>65</v>
      </c>
      <c r="D16" s="4">
        <f t="shared" si="1"/>
        <v>66</v>
      </c>
      <c r="E16" s="14">
        <f t="shared" si="2"/>
        <v>1</v>
      </c>
      <c r="F16" s="4">
        <v>32</v>
      </c>
      <c r="G16" s="4">
        <v>30</v>
      </c>
      <c r="H16" s="14">
        <f t="shared" si="3"/>
        <v>-2</v>
      </c>
      <c r="I16" s="4">
        <v>33</v>
      </c>
      <c r="J16" s="4">
        <v>36</v>
      </c>
      <c r="K16" s="14">
        <f t="shared" si="4"/>
        <v>3</v>
      </c>
      <c r="L16" s="4">
        <v>0</v>
      </c>
      <c r="M16" s="4">
        <v>0</v>
      </c>
      <c r="N16" s="14">
        <f t="shared" si="5"/>
        <v>0</v>
      </c>
      <c r="O16" s="4">
        <v>0</v>
      </c>
      <c r="P16" s="4">
        <v>0</v>
      </c>
      <c r="Q16" s="14">
        <f t="shared" si="6"/>
        <v>0</v>
      </c>
      <c r="R16" s="4">
        <v>0</v>
      </c>
      <c r="S16" s="4">
        <v>0</v>
      </c>
      <c r="T16" s="14">
        <f t="shared" si="7"/>
        <v>0</v>
      </c>
      <c r="U16" s="4">
        <v>0</v>
      </c>
      <c r="V16" s="4">
        <v>0</v>
      </c>
      <c r="W16" s="14">
        <f t="shared" si="8"/>
        <v>0</v>
      </c>
    </row>
    <row r="17" spans="1:23" x14ac:dyDescent="0.25">
      <c r="A17" s="7">
        <v>38128</v>
      </c>
      <c r="B17" s="16" t="s">
        <v>48</v>
      </c>
      <c r="C17" s="4">
        <v>319</v>
      </c>
      <c r="D17" s="4">
        <f t="shared" si="1"/>
        <v>336</v>
      </c>
      <c r="E17" s="14">
        <f t="shared" si="2"/>
        <v>17</v>
      </c>
      <c r="F17" s="4">
        <v>60</v>
      </c>
      <c r="G17" s="4">
        <v>56</v>
      </c>
      <c r="H17" s="14">
        <f t="shared" si="3"/>
        <v>-4</v>
      </c>
      <c r="I17" s="4">
        <v>52</v>
      </c>
      <c r="J17" s="4">
        <v>60</v>
      </c>
      <c r="K17" s="14">
        <f t="shared" si="4"/>
        <v>8</v>
      </c>
      <c r="L17" s="4">
        <v>63</v>
      </c>
      <c r="M17" s="4">
        <v>60</v>
      </c>
      <c r="N17" s="14">
        <f t="shared" si="5"/>
        <v>-3</v>
      </c>
      <c r="O17" s="4">
        <v>69</v>
      </c>
      <c r="P17" s="4">
        <v>80</v>
      </c>
      <c r="Q17" s="14">
        <f t="shared" si="6"/>
        <v>11</v>
      </c>
      <c r="R17" s="4">
        <v>63</v>
      </c>
      <c r="S17" s="4">
        <v>80</v>
      </c>
      <c r="T17" s="14">
        <f t="shared" si="7"/>
        <v>17</v>
      </c>
      <c r="U17" s="4">
        <v>12</v>
      </c>
      <c r="V17" s="4">
        <v>0</v>
      </c>
      <c r="W17" s="14">
        <f t="shared" si="8"/>
        <v>-12</v>
      </c>
    </row>
    <row r="18" spans="1:23" x14ac:dyDescent="0.25">
      <c r="A18" s="31" t="s">
        <v>1</v>
      </c>
      <c r="B18" s="31"/>
      <c r="C18" s="5">
        <f>SUM(C15:C17)</f>
        <v>603</v>
      </c>
      <c r="D18" s="5">
        <f t="shared" ref="D18:W18" si="10">SUM(D15:D17)</f>
        <v>629</v>
      </c>
      <c r="E18" s="5">
        <f t="shared" si="10"/>
        <v>26</v>
      </c>
      <c r="F18" s="5">
        <f t="shared" si="10"/>
        <v>148</v>
      </c>
      <c r="G18" s="5">
        <f t="shared" si="10"/>
        <v>143</v>
      </c>
      <c r="H18" s="5">
        <f t="shared" si="10"/>
        <v>-5</v>
      </c>
      <c r="I18" s="5">
        <f t="shared" si="10"/>
        <v>143</v>
      </c>
      <c r="J18" s="5">
        <f t="shared" si="10"/>
        <v>153</v>
      </c>
      <c r="K18" s="5">
        <f t="shared" si="10"/>
        <v>10</v>
      </c>
      <c r="L18" s="5">
        <f t="shared" si="10"/>
        <v>117</v>
      </c>
      <c r="M18" s="5">
        <f t="shared" si="10"/>
        <v>117</v>
      </c>
      <c r="N18" s="5">
        <f t="shared" si="10"/>
        <v>0</v>
      </c>
      <c r="O18" s="5">
        <f t="shared" si="10"/>
        <v>120</v>
      </c>
      <c r="P18" s="5">
        <f t="shared" si="10"/>
        <v>136</v>
      </c>
      <c r="Q18" s="5">
        <f t="shared" si="10"/>
        <v>16</v>
      </c>
      <c r="R18" s="5">
        <f t="shared" si="10"/>
        <v>63</v>
      </c>
      <c r="S18" s="5">
        <f t="shared" si="10"/>
        <v>80</v>
      </c>
      <c r="T18" s="5">
        <f t="shared" si="10"/>
        <v>17</v>
      </c>
      <c r="U18" s="5">
        <f t="shared" si="10"/>
        <v>12</v>
      </c>
      <c r="V18" s="5">
        <f t="shared" si="10"/>
        <v>0</v>
      </c>
      <c r="W18" s="5">
        <f t="shared" si="10"/>
        <v>-12</v>
      </c>
    </row>
    <row r="19" spans="1:23" x14ac:dyDescent="0.25">
      <c r="A19" s="7">
        <v>36971</v>
      </c>
      <c r="B19" s="17" t="s">
        <v>49</v>
      </c>
      <c r="C19" s="4">
        <f>F19+I19+L19+O19+R19+U19</f>
        <v>104</v>
      </c>
      <c r="D19" s="4">
        <f t="shared" si="1"/>
        <v>108</v>
      </c>
      <c r="E19" s="14">
        <f t="shared" si="2"/>
        <v>4</v>
      </c>
      <c r="F19" s="45">
        <v>23</v>
      </c>
      <c r="G19" s="4">
        <v>22</v>
      </c>
      <c r="H19" s="14">
        <f t="shared" si="3"/>
        <v>-1</v>
      </c>
      <c r="I19" s="4">
        <v>19</v>
      </c>
      <c r="J19" s="4">
        <v>21</v>
      </c>
      <c r="K19" s="14">
        <f t="shared" si="4"/>
        <v>2</v>
      </c>
      <c r="L19" s="4">
        <v>35</v>
      </c>
      <c r="M19" s="4">
        <v>36</v>
      </c>
      <c r="N19" s="14">
        <f t="shared" si="5"/>
        <v>1</v>
      </c>
      <c r="O19" s="4">
        <v>27</v>
      </c>
      <c r="P19" s="4">
        <v>29</v>
      </c>
      <c r="Q19" s="14">
        <f t="shared" si="6"/>
        <v>2</v>
      </c>
      <c r="R19" s="4">
        <v>0</v>
      </c>
      <c r="S19" s="4">
        <v>0</v>
      </c>
      <c r="T19" s="14">
        <f t="shared" si="7"/>
        <v>0</v>
      </c>
      <c r="U19" s="4">
        <v>0</v>
      </c>
      <c r="V19" s="4">
        <v>0</v>
      </c>
      <c r="W19" s="14">
        <f t="shared" si="8"/>
        <v>0</v>
      </c>
    </row>
    <row r="20" spans="1:23" x14ac:dyDescent="0.25">
      <c r="A20" s="7">
        <v>37397</v>
      </c>
      <c r="B20" s="16" t="s">
        <v>50</v>
      </c>
      <c r="C20" s="4">
        <f t="shared" ref="C20:C22" si="11">F20+I20+L20+O20+R20+U20</f>
        <v>222</v>
      </c>
      <c r="D20" s="4">
        <f t="shared" si="1"/>
        <v>253</v>
      </c>
      <c r="E20" s="14">
        <f t="shared" si="2"/>
        <v>31</v>
      </c>
      <c r="F20" s="45">
        <v>43</v>
      </c>
      <c r="G20" s="4">
        <v>43</v>
      </c>
      <c r="H20" s="14">
        <f t="shared" si="3"/>
        <v>0</v>
      </c>
      <c r="I20" s="4">
        <v>44</v>
      </c>
      <c r="J20" s="4">
        <v>50</v>
      </c>
      <c r="K20" s="14">
        <f t="shared" si="4"/>
        <v>6</v>
      </c>
      <c r="L20" s="4">
        <v>38</v>
      </c>
      <c r="M20" s="4">
        <v>40</v>
      </c>
      <c r="N20" s="14">
        <f t="shared" si="5"/>
        <v>2</v>
      </c>
      <c r="O20" s="4">
        <v>47</v>
      </c>
      <c r="P20" s="4">
        <v>70</v>
      </c>
      <c r="Q20" s="14">
        <f t="shared" si="6"/>
        <v>23</v>
      </c>
      <c r="R20" s="45">
        <v>50</v>
      </c>
      <c r="S20" s="4">
        <v>50</v>
      </c>
      <c r="T20" s="14">
        <f t="shared" si="7"/>
        <v>0</v>
      </c>
      <c r="U20" s="4">
        <v>0</v>
      </c>
      <c r="V20" s="4">
        <v>0</v>
      </c>
      <c r="W20" s="14">
        <f t="shared" si="8"/>
        <v>0</v>
      </c>
    </row>
    <row r="21" spans="1:23" x14ac:dyDescent="0.25">
      <c r="A21" s="7">
        <v>37762</v>
      </c>
      <c r="B21" s="16" t="s">
        <v>51</v>
      </c>
      <c r="C21" s="4">
        <f t="shared" si="11"/>
        <v>176</v>
      </c>
      <c r="D21" s="4">
        <f t="shared" si="1"/>
        <v>209</v>
      </c>
      <c r="E21" s="14">
        <f t="shared" si="2"/>
        <v>33</v>
      </c>
      <c r="F21" s="4">
        <v>32</v>
      </c>
      <c r="G21" s="4">
        <v>31</v>
      </c>
      <c r="H21" s="14">
        <f t="shared" si="3"/>
        <v>-1</v>
      </c>
      <c r="I21" s="4">
        <v>38</v>
      </c>
      <c r="J21" s="4">
        <v>40</v>
      </c>
      <c r="K21" s="14">
        <f t="shared" si="4"/>
        <v>2</v>
      </c>
      <c r="L21" s="4">
        <v>40</v>
      </c>
      <c r="M21" s="4">
        <v>50</v>
      </c>
      <c r="N21" s="14">
        <f t="shared" si="5"/>
        <v>10</v>
      </c>
      <c r="O21" s="4">
        <v>31</v>
      </c>
      <c r="P21" s="4">
        <v>40</v>
      </c>
      <c r="Q21" s="14">
        <f t="shared" si="6"/>
        <v>9</v>
      </c>
      <c r="R21" s="4">
        <v>34</v>
      </c>
      <c r="S21" s="4">
        <v>48</v>
      </c>
      <c r="T21" s="14">
        <f t="shared" si="7"/>
        <v>14</v>
      </c>
      <c r="U21" s="4">
        <v>1</v>
      </c>
      <c r="V21" s="4">
        <v>0</v>
      </c>
      <c r="W21" s="14">
        <f t="shared" si="8"/>
        <v>-1</v>
      </c>
    </row>
    <row r="22" spans="1:23" x14ac:dyDescent="0.25">
      <c r="A22" s="10">
        <v>38858</v>
      </c>
      <c r="B22" s="17" t="s">
        <v>52</v>
      </c>
      <c r="C22" s="4">
        <f t="shared" si="11"/>
        <v>19</v>
      </c>
      <c r="D22" s="4">
        <f t="shared" si="1"/>
        <v>20</v>
      </c>
      <c r="E22" s="14">
        <f t="shared" si="2"/>
        <v>1</v>
      </c>
      <c r="F22" s="45">
        <v>19</v>
      </c>
      <c r="G22" s="4">
        <v>20</v>
      </c>
      <c r="H22" s="14">
        <f t="shared" si="3"/>
        <v>1</v>
      </c>
      <c r="I22" s="4">
        <v>0</v>
      </c>
      <c r="J22" s="4">
        <v>0</v>
      </c>
      <c r="K22" s="14">
        <f t="shared" si="4"/>
        <v>0</v>
      </c>
      <c r="L22" s="4">
        <v>0</v>
      </c>
      <c r="M22" s="4">
        <v>0</v>
      </c>
      <c r="N22" s="14">
        <f t="shared" si="5"/>
        <v>0</v>
      </c>
      <c r="O22" s="4">
        <v>0</v>
      </c>
      <c r="P22" s="4">
        <v>0</v>
      </c>
      <c r="Q22" s="14">
        <f t="shared" si="6"/>
        <v>0</v>
      </c>
      <c r="R22" s="4">
        <v>0</v>
      </c>
      <c r="S22" s="4">
        <v>0</v>
      </c>
      <c r="T22" s="14">
        <f t="shared" si="7"/>
        <v>0</v>
      </c>
      <c r="U22" s="4">
        <v>0</v>
      </c>
      <c r="V22" s="4">
        <v>0</v>
      </c>
      <c r="W22" s="14">
        <f t="shared" si="8"/>
        <v>0</v>
      </c>
    </row>
    <row r="23" spans="1:23" x14ac:dyDescent="0.25">
      <c r="A23" s="31" t="s">
        <v>2</v>
      </c>
      <c r="B23" s="31"/>
      <c r="C23" s="5">
        <f>SUM(C19:C22)</f>
        <v>521</v>
      </c>
      <c r="D23" s="5">
        <f t="shared" ref="D23:W23" si="12">SUM(D19:D22)</f>
        <v>590</v>
      </c>
      <c r="E23" s="5">
        <f t="shared" si="12"/>
        <v>69</v>
      </c>
      <c r="F23" s="5">
        <f t="shared" si="12"/>
        <v>117</v>
      </c>
      <c r="G23" s="5">
        <f t="shared" si="12"/>
        <v>116</v>
      </c>
      <c r="H23" s="5">
        <f t="shared" si="12"/>
        <v>-1</v>
      </c>
      <c r="I23" s="5">
        <f t="shared" si="12"/>
        <v>101</v>
      </c>
      <c r="J23" s="5">
        <f t="shared" si="12"/>
        <v>111</v>
      </c>
      <c r="K23" s="5">
        <f t="shared" si="12"/>
        <v>10</v>
      </c>
      <c r="L23" s="5">
        <f t="shared" si="12"/>
        <v>113</v>
      </c>
      <c r="M23" s="5">
        <f t="shared" si="12"/>
        <v>126</v>
      </c>
      <c r="N23" s="5">
        <f t="shared" si="12"/>
        <v>13</v>
      </c>
      <c r="O23" s="5">
        <f t="shared" si="12"/>
        <v>105</v>
      </c>
      <c r="P23" s="5">
        <f t="shared" si="12"/>
        <v>139</v>
      </c>
      <c r="Q23" s="5">
        <f t="shared" si="12"/>
        <v>34</v>
      </c>
      <c r="R23" s="5">
        <f t="shared" si="12"/>
        <v>84</v>
      </c>
      <c r="S23" s="5">
        <f t="shared" si="12"/>
        <v>98</v>
      </c>
      <c r="T23" s="5">
        <f t="shared" si="12"/>
        <v>14</v>
      </c>
      <c r="U23" s="5">
        <f t="shared" si="12"/>
        <v>1</v>
      </c>
      <c r="V23" s="5">
        <f t="shared" si="12"/>
        <v>0</v>
      </c>
      <c r="W23" s="5">
        <f t="shared" si="12"/>
        <v>-1</v>
      </c>
    </row>
    <row r="24" spans="1:23" x14ac:dyDescent="0.25">
      <c r="A24" s="7">
        <v>36985</v>
      </c>
      <c r="B24" s="17" t="s">
        <v>53</v>
      </c>
      <c r="C24" s="4">
        <f>F24+I24+L24+O24+R24+U24</f>
        <v>19</v>
      </c>
      <c r="D24" s="4">
        <f t="shared" si="1"/>
        <v>18</v>
      </c>
      <c r="E24" s="14">
        <f t="shared" si="2"/>
        <v>-1</v>
      </c>
      <c r="F24" s="4">
        <v>9</v>
      </c>
      <c r="G24" s="4">
        <v>8</v>
      </c>
      <c r="H24" s="14">
        <f t="shared" si="3"/>
        <v>-1</v>
      </c>
      <c r="I24" s="4">
        <v>10</v>
      </c>
      <c r="J24" s="4">
        <v>10</v>
      </c>
      <c r="K24" s="14">
        <f t="shared" si="4"/>
        <v>0</v>
      </c>
      <c r="L24" s="4">
        <v>0</v>
      </c>
      <c r="M24" s="4">
        <v>0</v>
      </c>
      <c r="N24" s="14">
        <f t="shared" si="5"/>
        <v>0</v>
      </c>
      <c r="O24" s="4">
        <v>0</v>
      </c>
      <c r="P24" s="4">
        <v>0</v>
      </c>
      <c r="Q24" s="14">
        <f t="shared" si="6"/>
        <v>0</v>
      </c>
      <c r="R24" s="4">
        <v>0</v>
      </c>
      <c r="S24" s="4">
        <v>0</v>
      </c>
      <c r="T24" s="14">
        <f t="shared" si="7"/>
        <v>0</v>
      </c>
      <c r="U24" s="4">
        <v>0</v>
      </c>
      <c r="V24" s="4">
        <v>0</v>
      </c>
      <c r="W24" s="14">
        <f t="shared" si="8"/>
        <v>0</v>
      </c>
    </row>
    <row r="25" spans="1:23" x14ac:dyDescent="0.25">
      <c r="A25" s="7">
        <v>37015</v>
      </c>
      <c r="B25" s="17" t="s">
        <v>54</v>
      </c>
      <c r="C25" s="4">
        <f t="shared" ref="C25:C37" si="13">F25+I25+L25+O25+R25+U25</f>
        <v>94</v>
      </c>
      <c r="D25" s="4">
        <f t="shared" si="1"/>
        <v>106</v>
      </c>
      <c r="E25" s="14">
        <f t="shared" si="2"/>
        <v>12</v>
      </c>
      <c r="F25" s="4">
        <v>27</v>
      </c>
      <c r="G25" s="4">
        <v>25</v>
      </c>
      <c r="H25" s="14">
        <f t="shared" si="3"/>
        <v>-2</v>
      </c>
      <c r="I25" s="4">
        <v>18</v>
      </c>
      <c r="J25" s="4">
        <v>23</v>
      </c>
      <c r="K25" s="14">
        <f t="shared" si="4"/>
        <v>5</v>
      </c>
      <c r="L25" s="4">
        <v>20</v>
      </c>
      <c r="M25" s="4">
        <v>21</v>
      </c>
      <c r="N25" s="14">
        <f t="shared" si="5"/>
        <v>1</v>
      </c>
      <c r="O25" s="4">
        <v>13</v>
      </c>
      <c r="P25" s="4">
        <v>17</v>
      </c>
      <c r="Q25" s="14">
        <f t="shared" si="6"/>
        <v>4</v>
      </c>
      <c r="R25" s="4">
        <v>16</v>
      </c>
      <c r="S25" s="4">
        <v>20</v>
      </c>
      <c r="T25" s="14">
        <f t="shared" si="7"/>
        <v>4</v>
      </c>
      <c r="U25" s="4">
        <v>0</v>
      </c>
      <c r="V25" s="4">
        <v>0</v>
      </c>
      <c r="W25" s="14">
        <f t="shared" si="8"/>
        <v>0</v>
      </c>
    </row>
    <row r="26" spans="1:23" x14ac:dyDescent="0.25">
      <c r="A26" s="7">
        <v>37320</v>
      </c>
      <c r="B26" s="17" t="s">
        <v>55</v>
      </c>
      <c r="C26" s="4">
        <f t="shared" si="13"/>
        <v>78</v>
      </c>
      <c r="D26" s="4">
        <f t="shared" si="1"/>
        <v>85</v>
      </c>
      <c r="E26" s="14">
        <f t="shared" si="2"/>
        <v>7</v>
      </c>
      <c r="F26" s="45">
        <v>29</v>
      </c>
      <c r="G26" s="4">
        <v>27</v>
      </c>
      <c r="H26" s="14">
        <f t="shared" si="3"/>
        <v>-2</v>
      </c>
      <c r="I26" s="4">
        <v>20</v>
      </c>
      <c r="J26" s="4">
        <v>20</v>
      </c>
      <c r="K26" s="14">
        <f t="shared" si="4"/>
        <v>0</v>
      </c>
      <c r="L26" s="4">
        <v>15</v>
      </c>
      <c r="M26" s="4">
        <v>20</v>
      </c>
      <c r="N26" s="14">
        <f t="shared" si="5"/>
        <v>5</v>
      </c>
      <c r="O26" s="4">
        <v>14</v>
      </c>
      <c r="P26" s="4">
        <v>18</v>
      </c>
      <c r="Q26" s="14">
        <f t="shared" si="6"/>
        <v>4</v>
      </c>
      <c r="R26" s="4">
        <v>0</v>
      </c>
      <c r="S26" s="4">
        <v>0</v>
      </c>
      <c r="T26" s="14">
        <f t="shared" si="7"/>
        <v>0</v>
      </c>
      <c r="U26" s="4">
        <v>0</v>
      </c>
      <c r="V26" s="4">
        <v>0</v>
      </c>
      <c r="W26" s="14">
        <f t="shared" si="8"/>
        <v>0</v>
      </c>
    </row>
    <row r="27" spans="1:23" x14ac:dyDescent="0.25">
      <c r="A27" s="7">
        <v>38051</v>
      </c>
      <c r="B27" s="16" t="s">
        <v>56</v>
      </c>
      <c r="C27" s="4">
        <f t="shared" si="13"/>
        <v>33</v>
      </c>
      <c r="D27" s="4">
        <f t="shared" si="1"/>
        <v>39</v>
      </c>
      <c r="E27" s="14">
        <f t="shared" si="2"/>
        <v>6</v>
      </c>
      <c r="F27" s="4">
        <v>0</v>
      </c>
      <c r="G27" s="4">
        <v>0</v>
      </c>
      <c r="H27" s="14">
        <f t="shared" si="3"/>
        <v>0</v>
      </c>
      <c r="I27" s="4">
        <v>14</v>
      </c>
      <c r="J27" s="4">
        <v>15</v>
      </c>
      <c r="K27" s="14">
        <f t="shared" si="4"/>
        <v>1</v>
      </c>
      <c r="L27" s="4">
        <v>11</v>
      </c>
      <c r="M27" s="4">
        <v>15</v>
      </c>
      <c r="N27" s="14">
        <f t="shared" si="5"/>
        <v>4</v>
      </c>
      <c r="O27" s="4">
        <v>8</v>
      </c>
      <c r="P27" s="4">
        <v>9</v>
      </c>
      <c r="Q27" s="14">
        <f t="shared" si="6"/>
        <v>1</v>
      </c>
      <c r="R27" s="4">
        <v>0</v>
      </c>
      <c r="S27" s="4">
        <v>0</v>
      </c>
      <c r="T27" s="14">
        <f t="shared" si="7"/>
        <v>0</v>
      </c>
      <c r="U27" s="4">
        <v>0</v>
      </c>
      <c r="V27" s="4">
        <v>0</v>
      </c>
      <c r="W27" s="14">
        <f t="shared" si="8"/>
        <v>0</v>
      </c>
    </row>
    <row r="28" spans="1:23" x14ac:dyDescent="0.25">
      <c r="A28" s="7">
        <v>38781</v>
      </c>
      <c r="B28" s="17" t="s">
        <v>57</v>
      </c>
      <c r="C28" s="4">
        <f t="shared" si="13"/>
        <v>84</v>
      </c>
      <c r="D28" s="4">
        <f t="shared" si="1"/>
        <v>87</v>
      </c>
      <c r="E28" s="14">
        <f t="shared" si="2"/>
        <v>3</v>
      </c>
      <c r="F28" s="4">
        <v>27</v>
      </c>
      <c r="G28" s="4">
        <v>28</v>
      </c>
      <c r="H28" s="14">
        <f t="shared" si="3"/>
        <v>1</v>
      </c>
      <c r="I28" s="4">
        <v>21</v>
      </c>
      <c r="J28" s="4">
        <v>20</v>
      </c>
      <c r="K28" s="14">
        <f t="shared" si="4"/>
        <v>-1</v>
      </c>
      <c r="L28" s="4">
        <v>17</v>
      </c>
      <c r="M28" s="4">
        <v>20</v>
      </c>
      <c r="N28" s="14">
        <f t="shared" si="5"/>
        <v>3</v>
      </c>
      <c r="O28" s="4">
        <v>19</v>
      </c>
      <c r="P28" s="4">
        <v>19</v>
      </c>
      <c r="Q28" s="14">
        <f t="shared" si="6"/>
        <v>0</v>
      </c>
      <c r="R28" s="4">
        <v>0</v>
      </c>
      <c r="S28" s="4">
        <v>0</v>
      </c>
      <c r="T28" s="14">
        <f t="shared" si="7"/>
        <v>0</v>
      </c>
      <c r="U28" s="4">
        <v>0</v>
      </c>
      <c r="V28" s="4">
        <v>0</v>
      </c>
      <c r="W28" s="14">
        <f t="shared" si="8"/>
        <v>0</v>
      </c>
    </row>
    <row r="29" spans="1:23" x14ac:dyDescent="0.25">
      <c r="A29" s="7">
        <v>37351</v>
      </c>
      <c r="B29" s="17" t="s">
        <v>55</v>
      </c>
      <c r="C29" s="4">
        <f t="shared" si="13"/>
        <v>30</v>
      </c>
      <c r="D29" s="4">
        <f t="shared" si="1"/>
        <v>30</v>
      </c>
      <c r="E29" s="14">
        <f t="shared" si="2"/>
        <v>0</v>
      </c>
      <c r="F29" s="4">
        <v>10</v>
      </c>
      <c r="G29" s="4">
        <v>10</v>
      </c>
      <c r="H29" s="14">
        <f t="shared" si="3"/>
        <v>0</v>
      </c>
      <c r="I29" s="4">
        <v>20</v>
      </c>
      <c r="J29" s="4">
        <v>20</v>
      </c>
      <c r="K29" s="14">
        <f t="shared" si="4"/>
        <v>0</v>
      </c>
      <c r="L29" s="4">
        <v>0</v>
      </c>
      <c r="M29" s="4">
        <v>0</v>
      </c>
      <c r="N29" s="14">
        <f t="shared" si="5"/>
        <v>0</v>
      </c>
      <c r="O29" s="4">
        <v>0</v>
      </c>
      <c r="P29" s="4">
        <v>0</v>
      </c>
      <c r="Q29" s="14">
        <f t="shared" si="6"/>
        <v>0</v>
      </c>
      <c r="R29" s="4">
        <v>0</v>
      </c>
      <c r="S29" s="4">
        <v>0</v>
      </c>
      <c r="T29" s="14">
        <f t="shared" si="7"/>
        <v>0</v>
      </c>
      <c r="U29" s="4">
        <v>0</v>
      </c>
      <c r="V29" s="4">
        <v>0</v>
      </c>
      <c r="W29" s="14">
        <f t="shared" si="8"/>
        <v>0</v>
      </c>
    </row>
    <row r="30" spans="1:23" x14ac:dyDescent="0.25">
      <c r="A30" s="7">
        <v>38812</v>
      </c>
      <c r="B30" s="16" t="s">
        <v>57</v>
      </c>
      <c r="C30" s="4">
        <f t="shared" si="13"/>
        <v>32</v>
      </c>
      <c r="D30" s="4">
        <f t="shared" si="1"/>
        <v>29</v>
      </c>
      <c r="E30" s="14">
        <f t="shared" si="2"/>
        <v>-3</v>
      </c>
      <c r="F30" s="4">
        <v>10</v>
      </c>
      <c r="G30" s="4">
        <v>10</v>
      </c>
      <c r="H30" s="14">
        <f t="shared" si="3"/>
        <v>0</v>
      </c>
      <c r="I30" s="4">
        <v>22</v>
      </c>
      <c r="J30" s="4">
        <v>19</v>
      </c>
      <c r="K30" s="14">
        <f t="shared" si="4"/>
        <v>-3</v>
      </c>
      <c r="L30" s="4">
        <v>0</v>
      </c>
      <c r="M30" s="4">
        <v>0</v>
      </c>
      <c r="N30" s="14">
        <f t="shared" si="5"/>
        <v>0</v>
      </c>
      <c r="O30" s="4">
        <v>0</v>
      </c>
      <c r="P30" s="4">
        <v>0</v>
      </c>
      <c r="Q30" s="14">
        <f t="shared" si="6"/>
        <v>0</v>
      </c>
      <c r="R30" s="4">
        <v>0</v>
      </c>
      <c r="S30" s="4">
        <v>0</v>
      </c>
      <c r="T30" s="14">
        <f t="shared" si="7"/>
        <v>0</v>
      </c>
      <c r="U30" s="4">
        <v>0</v>
      </c>
      <c r="V30" s="4">
        <v>0</v>
      </c>
      <c r="W30" s="14">
        <f t="shared" si="8"/>
        <v>0</v>
      </c>
    </row>
    <row r="31" spans="1:23" x14ac:dyDescent="0.25">
      <c r="A31" s="7">
        <v>36956</v>
      </c>
      <c r="B31" s="16" t="s">
        <v>58</v>
      </c>
      <c r="C31" s="4">
        <f t="shared" si="13"/>
        <v>104</v>
      </c>
      <c r="D31" s="4">
        <f t="shared" si="1"/>
        <v>128</v>
      </c>
      <c r="E31" s="14">
        <f t="shared" si="2"/>
        <v>24</v>
      </c>
      <c r="F31" s="4">
        <v>35</v>
      </c>
      <c r="G31" s="4">
        <v>35</v>
      </c>
      <c r="H31" s="14">
        <f t="shared" si="3"/>
        <v>0</v>
      </c>
      <c r="I31" s="4">
        <v>26</v>
      </c>
      <c r="J31" s="4">
        <v>33</v>
      </c>
      <c r="K31" s="14">
        <f t="shared" si="4"/>
        <v>7</v>
      </c>
      <c r="L31" s="4">
        <v>25</v>
      </c>
      <c r="M31" s="4">
        <v>30</v>
      </c>
      <c r="N31" s="14">
        <f t="shared" si="5"/>
        <v>5</v>
      </c>
      <c r="O31" s="4">
        <v>18</v>
      </c>
      <c r="P31" s="4">
        <v>30</v>
      </c>
      <c r="Q31" s="14">
        <f t="shared" si="6"/>
        <v>12</v>
      </c>
      <c r="R31" s="4">
        <v>0</v>
      </c>
      <c r="S31" s="4">
        <v>0</v>
      </c>
      <c r="T31" s="14">
        <f t="shared" si="7"/>
        <v>0</v>
      </c>
      <c r="U31" s="4">
        <v>0</v>
      </c>
      <c r="V31" s="4">
        <v>0</v>
      </c>
      <c r="W31" s="14">
        <f t="shared" si="8"/>
        <v>0</v>
      </c>
    </row>
    <row r="32" spans="1:23" x14ac:dyDescent="0.25">
      <c r="A32" s="7">
        <v>36987</v>
      </c>
      <c r="B32" s="16" t="s">
        <v>58</v>
      </c>
      <c r="C32" s="4">
        <f t="shared" si="13"/>
        <v>53</v>
      </c>
      <c r="D32" s="4">
        <f t="shared" si="1"/>
        <v>50</v>
      </c>
      <c r="E32" s="14">
        <f t="shared" si="2"/>
        <v>-3</v>
      </c>
      <c r="F32" s="4">
        <v>25</v>
      </c>
      <c r="G32" s="4">
        <v>25</v>
      </c>
      <c r="H32" s="14">
        <f t="shared" si="3"/>
        <v>0</v>
      </c>
      <c r="I32" s="4">
        <v>28</v>
      </c>
      <c r="J32" s="4">
        <v>25</v>
      </c>
      <c r="K32" s="14">
        <f t="shared" si="4"/>
        <v>-3</v>
      </c>
      <c r="L32" s="4">
        <v>0</v>
      </c>
      <c r="M32" s="4">
        <v>0</v>
      </c>
      <c r="N32" s="14">
        <f t="shared" si="5"/>
        <v>0</v>
      </c>
      <c r="O32" s="4">
        <v>0</v>
      </c>
      <c r="P32" s="4">
        <v>0</v>
      </c>
      <c r="Q32" s="14">
        <f t="shared" si="6"/>
        <v>0</v>
      </c>
      <c r="R32" s="4">
        <v>0</v>
      </c>
      <c r="S32" s="4">
        <v>0</v>
      </c>
      <c r="T32" s="14">
        <f t="shared" si="7"/>
        <v>0</v>
      </c>
      <c r="U32" s="4">
        <v>0</v>
      </c>
      <c r="V32" s="4">
        <v>0</v>
      </c>
      <c r="W32" s="14">
        <f t="shared" si="8"/>
        <v>0</v>
      </c>
    </row>
    <row r="33" spans="1:23" x14ac:dyDescent="0.25">
      <c r="A33" s="7">
        <v>36968</v>
      </c>
      <c r="B33" s="16" t="s">
        <v>59</v>
      </c>
      <c r="C33" s="4">
        <f t="shared" si="13"/>
        <v>68</v>
      </c>
      <c r="D33" s="4">
        <f t="shared" si="1"/>
        <v>71</v>
      </c>
      <c r="E33" s="14">
        <f t="shared" si="2"/>
        <v>3</v>
      </c>
      <c r="F33" s="4">
        <v>19</v>
      </c>
      <c r="G33" s="4">
        <v>19</v>
      </c>
      <c r="H33" s="14">
        <f t="shared" si="3"/>
        <v>0</v>
      </c>
      <c r="I33" s="4">
        <v>18</v>
      </c>
      <c r="J33" s="4">
        <v>18</v>
      </c>
      <c r="K33" s="14">
        <f t="shared" si="4"/>
        <v>0</v>
      </c>
      <c r="L33" s="45">
        <v>16</v>
      </c>
      <c r="M33" s="4">
        <v>18</v>
      </c>
      <c r="N33" s="14">
        <f t="shared" si="5"/>
        <v>2</v>
      </c>
      <c r="O33" s="4">
        <v>15</v>
      </c>
      <c r="P33" s="4">
        <v>16</v>
      </c>
      <c r="Q33" s="14">
        <f t="shared" si="6"/>
        <v>1</v>
      </c>
      <c r="R33" s="4">
        <v>0</v>
      </c>
      <c r="S33" s="4">
        <v>0</v>
      </c>
      <c r="T33" s="14">
        <f t="shared" si="7"/>
        <v>0</v>
      </c>
      <c r="U33" s="4">
        <v>0</v>
      </c>
      <c r="V33" s="4">
        <v>0</v>
      </c>
      <c r="W33" s="14">
        <f t="shared" si="8"/>
        <v>0</v>
      </c>
    </row>
    <row r="34" spans="1:23" x14ac:dyDescent="0.25">
      <c r="A34" s="10">
        <v>37001</v>
      </c>
      <c r="B34" s="17" t="s">
        <v>47</v>
      </c>
      <c r="C34" s="4">
        <f t="shared" si="13"/>
        <v>28</v>
      </c>
      <c r="D34" s="4">
        <f t="shared" si="1"/>
        <v>27</v>
      </c>
      <c r="E34" s="14">
        <f t="shared" si="2"/>
        <v>-1</v>
      </c>
      <c r="F34" s="4">
        <v>13</v>
      </c>
      <c r="G34" s="4">
        <v>12</v>
      </c>
      <c r="H34" s="14">
        <f t="shared" si="3"/>
        <v>-1</v>
      </c>
      <c r="I34" s="4">
        <v>15</v>
      </c>
      <c r="J34" s="4">
        <v>15</v>
      </c>
      <c r="K34" s="14">
        <f t="shared" si="4"/>
        <v>0</v>
      </c>
      <c r="L34" s="4">
        <v>0</v>
      </c>
      <c r="M34" s="4">
        <v>0</v>
      </c>
      <c r="N34" s="14">
        <f t="shared" si="5"/>
        <v>0</v>
      </c>
      <c r="O34" s="4">
        <v>0</v>
      </c>
      <c r="P34" s="4">
        <v>0</v>
      </c>
      <c r="Q34" s="14">
        <f t="shared" si="6"/>
        <v>0</v>
      </c>
      <c r="R34" s="4">
        <v>0</v>
      </c>
      <c r="S34" s="4">
        <v>0</v>
      </c>
      <c r="T34" s="14">
        <f t="shared" si="7"/>
        <v>0</v>
      </c>
      <c r="U34" s="4">
        <v>0</v>
      </c>
      <c r="V34" s="4">
        <v>0</v>
      </c>
      <c r="W34" s="14">
        <f t="shared" si="8"/>
        <v>0</v>
      </c>
    </row>
    <row r="35" spans="1:23" ht="16.5" customHeight="1" x14ac:dyDescent="0.25">
      <c r="A35" s="7" t="s">
        <v>60</v>
      </c>
      <c r="B35" s="16" t="s">
        <v>61</v>
      </c>
      <c r="C35" s="4">
        <f t="shared" si="13"/>
        <v>25</v>
      </c>
      <c r="D35" s="4">
        <f t="shared" si="1"/>
        <v>28</v>
      </c>
      <c r="E35" s="14">
        <f t="shared" si="2"/>
        <v>3</v>
      </c>
      <c r="F35" s="4">
        <v>0</v>
      </c>
      <c r="G35" s="4">
        <v>0</v>
      </c>
      <c r="H35" s="14">
        <f t="shared" si="3"/>
        <v>0</v>
      </c>
      <c r="I35" s="4">
        <v>8</v>
      </c>
      <c r="J35" s="4">
        <v>8</v>
      </c>
      <c r="K35" s="14">
        <f t="shared" si="4"/>
        <v>0</v>
      </c>
      <c r="L35" s="4">
        <v>8</v>
      </c>
      <c r="M35" s="4">
        <v>10</v>
      </c>
      <c r="N35" s="14">
        <f t="shared" si="5"/>
        <v>2</v>
      </c>
      <c r="O35" s="4">
        <v>9</v>
      </c>
      <c r="P35" s="4">
        <v>10</v>
      </c>
      <c r="Q35" s="14">
        <f t="shared" si="6"/>
        <v>1</v>
      </c>
      <c r="R35" s="4">
        <v>0</v>
      </c>
      <c r="S35" s="4">
        <v>0</v>
      </c>
      <c r="T35" s="14">
        <f t="shared" si="7"/>
        <v>0</v>
      </c>
      <c r="U35" s="4">
        <v>0</v>
      </c>
      <c r="V35" s="4">
        <v>0</v>
      </c>
      <c r="W35" s="14">
        <f t="shared" si="8"/>
        <v>0</v>
      </c>
    </row>
    <row r="36" spans="1:23" ht="30" x14ac:dyDescent="0.25">
      <c r="A36" s="7" t="s">
        <v>62</v>
      </c>
      <c r="B36" s="16" t="s">
        <v>63</v>
      </c>
      <c r="C36" s="4">
        <f t="shared" si="13"/>
        <v>95</v>
      </c>
      <c r="D36" s="4">
        <f t="shared" si="1"/>
        <v>100</v>
      </c>
      <c r="E36" s="14">
        <f t="shared" si="2"/>
        <v>5</v>
      </c>
      <c r="F36" s="4">
        <v>19</v>
      </c>
      <c r="G36" s="4">
        <v>21</v>
      </c>
      <c r="H36" s="14">
        <f t="shared" si="3"/>
        <v>2</v>
      </c>
      <c r="I36" s="4">
        <v>18</v>
      </c>
      <c r="J36" s="4">
        <v>18</v>
      </c>
      <c r="K36" s="14">
        <f t="shared" si="4"/>
        <v>0</v>
      </c>
      <c r="L36" s="4">
        <v>20</v>
      </c>
      <c r="M36" s="4">
        <v>25</v>
      </c>
      <c r="N36" s="14">
        <f t="shared" si="5"/>
        <v>5</v>
      </c>
      <c r="O36" s="4">
        <v>14</v>
      </c>
      <c r="P36" s="4">
        <v>15</v>
      </c>
      <c r="Q36" s="14">
        <f t="shared" si="6"/>
        <v>1</v>
      </c>
      <c r="R36" s="4">
        <v>24</v>
      </c>
      <c r="S36" s="4">
        <v>21</v>
      </c>
      <c r="T36" s="14">
        <f t="shared" si="7"/>
        <v>-3</v>
      </c>
      <c r="U36" s="4">
        <v>0</v>
      </c>
      <c r="V36" s="4">
        <v>0</v>
      </c>
      <c r="W36" s="14">
        <f t="shared" si="8"/>
        <v>0</v>
      </c>
    </row>
    <row r="37" spans="1:23" ht="16.5" customHeight="1" x14ac:dyDescent="0.25">
      <c r="A37" s="7" t="s">
        <v>64</v>
      </c>
      <c r="B37" s="16" t="s">
        <v>61</v>
      </c>
      <c r="C37" s="4">
        <f t="shared" si="13"/>
        <v>17</v>
      </c>
      <c r="D37" s="4">
        <f t="shared" si="1"/>
        <v>14</v>
      </c>
      <c r="E37" s="14">
        <f t="shared" si="2"/>
        <v>-3</v>
      </c>
      <c r="F37" s="4">
        <v>9</v>
      </c>
      <c r="G37" s="4">
        <v>8</v>
      </c>
      <c r="H37" s="14">
        <f t="shared" si="3"/>
        <v>-1</v>
      </c>
      <c r="I37" s="4">
        <v>8</v>
      </c>
      <c r="J37" s="4">
        <v>6</v>
      </c>
      <c r="K37" s="14">
        <f t="shared" si="4"/>
        <v>-2</v>
      </c>
      <c r="L37" s="4">
        <v>0</v>
      </c>
      <c r="M37" s="4">
        <v>0</v>
      </c>
      <c r="N37" s="14">
        <f t="shared" si="5"/>
        <v>0</v>
      </c>
      <c r="O37" s="4">
        <v>0</v>
      </c>
      <c r="P37" s="4">
        <v>0</v>
      </c>
      <c r="Q37" s="14">
        <f t="shared" si="6"/>
        <v>0</v>
      </c>
      <c r="R37" s="4">
        <v>0</v>
      </c>
      <c r="S37" s="4">
        <v>0</v>
      </c>
      <c r="T37" s="14">
        <f t="shared" si="7"/>
        <v>0</v>
      </c>
      <c r="U37" s="4">
        <v>0</v>
      </c>
      <c r="V37" s="4">
        <v>0</v>
      </c>
      <c r="W37" s="14">
        <f t="shared" si="8"/>
        <v>0</v>
      </c>
    </row>
    <row r="38" spans="1:23" x14ac:dyDescent="0.25">
      <c r="A38" s="31" t="s">
        <v>3</v>
      </c>
      <c r="B38" s="31"/>
      <c r="C38" s="5">
        <f>SUM(C24:C37)</f>
        <v>760</v>
      </c>
      <c r="D38" s="5">
        <f t="shared" ref="D38:W38" si="14">SUM(D24:D37)</f>
        <v>812</v>
      </c>
      <c r="E38" s="5">
        <f t="shared" si="14"/>
        <v>52</v>
      </c>
      <c r="F38" s="5">
        <f t="shared" si="14"/>
        <v>232</v>
      </c>
      <c r="G38" s="5">
        <f t="shared" si="14"/>
        <v>228</v>
      </c>
      <c r="H38" s="5">
        <f t="shared" si="14"/>
        <v>-4</v>
      </c>
      <c r="I38" s="5">
        <f t="shared" si="14"/>
        <v>246</v>
      </c>
      <c r="J38" s="5">
        <f t="shared" si="14"/>
        <v>250</v>
      </c>
      <c r="K38" s="5">
        <f t="shared" si="14"/>
        <v>4</v>
      </c>
      <c r="L38" s="5">
        <f t="shared" si="14"/>
        <v>132</v>
      </c>
      <c r="M38" s="5">
        <f t="shared" si="14"/>
        <v>159</v>
      </c>
      <c r="N38" s="5">
        <f t="shared" si="14"/>
        <v>27</v>
      </c>
      <c r="O38" s="5">
        <f t="shared" si="14"/>
        <v>110</v>
      </c>
      <c r="P38" s="5">
        <f t="shared" si="14"/>
        <v>134</v>
      </c>
      <c r="Q38" s="5">
        <f t="shared" si="14"/>
        <v>24</v>
      </c>
      <c r="R38" s="5">
        <f t="shared" si="14"/>
        <v>40</v>
      </c>
      <c r="S38" s="5">
        <f t="shared" si="14"/>
        <v>41</v>
      </c>
      <c r="T38" s="5">
        <f t="shared" si="14"/>
        <v>1</v>
      </c>
      <c r="U38" s="5">
        <f t="shared" si="14"/>
        <v>0</v>
      </c>
      <c r="V38" s="5">
        <f t="shared" si="14"/>
        <v>0</v>
      </c>
      <c r="W38" s="5">
        <f t="shared" si="14"/>
        <v>0</v>
      </c>
    </row>
    <row r="39" spans="1:23" x14ac:dyDescent="0.25">
      <c r="A39" s="10" t="s">
        <v>65</v>
      </c>
      <c r="B39" s="17" t="s">
        <v>66</v>
      </c>
      <c r="C39" s="4">
        <f>F39+I39+L39+O39+R39+U39</f>
        <v>34</v>
      </c>
      <c r="D39" s="4">
        <f t="shared" si="1"/>
        <v>35</v>
      </c>
      <c r="E39" s="14">
        <f t="shared" si="2"/>
        <v>1</v>
      </c>
      <c r="F39" s="4">
        <v>9</v>
      </c>
      <c r="G39" s="4">
        <v>9</v>
      </c>
      <c r="H39" s="14">
        <f t="shared" si="3"/>
        <v>0</v>
      </c>
      <c r="I39" s="4">
        <v>7</v>
      </c>
      <c r="J39" s="4">
        <v>8</v>
      </c>
      <c r="K39" s="14">
        <f t="shared" si="4"/>
        <v>1</v>
      </c>
      <c r="L39" s="4">
        <v>8</v>
      </c>
      <c r="M39" s="4">
        <v>8</v>
      </c>
      <c r="N39" s="14">
        <f t="shared" si="5"/>
        <v>0</v>
      </c>
      <c r="O39" s="4">
        <v>10</v>
      </c>
      <c r="P39" s="4">
        <v>10</v>
      </c>
      <c r="Q39" s="14">
        <f t="shared" si="6"/>
        <v>0</v>
      </c>
      <c r="R39" s="4">
        <v>0</v>
      </c>
      <c r="S39" s="4">
        <v>0</v>
      </c>
      <c r="T39" s="14">
        <f t="shared" si="7"/>
        <v>0</v>
      </c>
      <c r="U39" s="4">
        <v>0</v>
      </c>
      <c r="V39" s="4">
        <v>0</v>
      </c>
      <c r="W39" s="14">
        <f t="shared" si="8"/>
        <v>0</v>
      </c>
    </row>
    <row r="40" spans="1:23" x14ac:dyDescent="0.25">
      <c r="A40" s="10" t="s">
        <v>67</v>
      </c>
      <c r="B40" s="17" t="s">
        <v>66</v>
      </c>
      <c r="C40" s="4">
        <f t="shared" ref="C40:C47" si="15">F40+I40+L40+O40+R40+U40</f>
        <v>21</v>
      </c>
      <c r="D40" s="4">
        <f t="shared" si="1"/>
        <v>21</v>
      </c>
      <c r="E40" s="14">
        <f t="shared" si="2"/>
        <v>0</v>
      </c>
      <c r="F40" s="4">
        <v>6</v>
      </c>
      <c r="G40" s="4">
        <v>6</v>
      </c>
      <c r="H40" s="14">
        <f t="shared" si="3"/>
        <v>0</v>
      </c>
      <c r="I40" s="45">
        <v>15</v>
      </c>
      <c r="J40" s="4">
        <v>15</v>
      </c>
      <c r="K40" s="14">
        <f t="shared" si="4"/>
        <v>0</v>
      </c>
      <c r="L40" s="4">
        <v>0</v>
      </c>
      <c r="M40" s="4">
        <v>0</v>
      </c>
      <c r="N40" s="14">
        <f t="shared" si="5"/>
        <v>0</v>
      </c>
      <c r="O40" s="4">
        <v>0</v>
      </c>
      <c r="P40" s="4">
        <v>0</v>
      </c>
      <c r="Q40" s="14">
        <f t="shared" si="6"/>
        <v>0</v>
      </c>
      <c r="R40" s="4">
        <v>0</v>
      </c>
      <c r="S40" s="4">
        <v>0</v>
      </c>
      <c r="T40" s="14">
        <f t="shared" si="7"/>
        <v>0</v>
      </c>
      <c r="U40" s="4">
        <v>0</v>
      </c>
      <c r="V40" s="4">
        <v>0</v>
      </c>
      <c r="W40" s="14">
        <f t="shared" si="8"/>
        <v>0</v>
      </c>
    </row>
    <row r="41" spans="1:23" x14ac:dyDescent="0.25">
      <c r="A41" s="10" t="s">
        <v>68</v>
      </c>
      <c r="B41" s="17" t="s">
        <v>69</v>
      </c>
      <c r="C41" s="4">
        <f t="shared" si="15"/>
        <v>2</v>
      </c>
      <c r="D41" s="4">
        <f t="shared" si="1"/>
        <v>2</v>
      </c>
      <c r="E41" s="14">
        <f t="shared" si="2"/>
        <v>0</v>
      </c>
      <c r="F41" s="4">
        <v>2</v>
      </c>
      <c r="G41" s="4">
        <v>2</v>
      </c>
      <c r="H41" s="14">
        <f t="shared" si="3"/>
        <v>0</v>
      </c>
      <c r="I41" s="4">
        <v>0</v>
      </c>
      <c r="J41" s="4">
        <v>0</v>
      </c>
      <c r="K41" s="14">
        <f t="shared" si="4"/>
        <v>0</v>
      </c>
      <c r="L41" s="4">
        <v>0</v>
      </c>
      <c r="M41" s="4">
        <v>0</v>
      </c>
      <c r="N41" s="14">
        <f t="shared" si="5"/>
        <v>0</v>
      </c>
      <c r="O41" s="4">
        <v>0</v>
      </c>
      <c r="P41" s="4">
        <v>0</v>
      </c>
      <c r="Q41" s="14">
        <f t="shared" si="6"/>
        <v>0</v>
      </c>
      <c r="R41" s="4">
        <v>0</v>
      </c>
      <c r="S41" s="4">
        <v>0</v>
      </c>
      <c r="T41" s="14">
        <f t="shared" si="7"/>
        <v>0</v>
      </c>
      <c r="U41" s="4">
        <v>0</v>
      </c>
      <c r="V41" s="4">
        <v>0</v>
      </c>
      <c r="W41" s="14">
        <f t="shared" si="8"/>
        <v>0</v>
      </c>
    </row>
    <row r="42" spans="1:23" ht="30" x14ac:dyDescent="0.25">
      <c r="A42" s="7" t="s">
        <v>70</v>
      </c>
      <c r="B42" s="17" t="s">
        <v>63</v>
      </c>
      <c r="C42" s="4">
        <f t="shared" si="15"/>
        <v>48</v>
      </c>
      <c r="D42" s="4">
        <f t="shared" si="1"/>
        <v>48</v>
      </c>
      <c r="E42" s="14">
        <f t="shared" si="2"/>
        <v>0</v>
      </c>
      <c r="F42" s="4">
        <v>12</v>
      </c>
      <c r="G42" s="4">
        <v>12</v>
      </c>
      <c r="H42" s="14">
        <f t="shared" si="3"/>
        <v>0</v>
      </c>
      <c r="I42" s="4">
        <v>14</v>
      </c>
      <c r="J42" s="4">
        <v>10</v>
      </c>
      <c r="K42" s="14">
        <f t="shared" si="4"/>
        <v>-4</v>
      </c>
      <c r="L42" s="4">
        <v>12</v>
      </c>
      <c r="M42" s="4">
        <v>15</v>
      </c>
      <c r="N42" s="14">
        <f t="shared" si="5"/>
        <v>3</v>
      </c>
      <c r="O42" s="4">
        <v>10</v>
      </c>
      <c r="P42" s="4">
        <v>11</v>
      </c>
      <c r="Q42" s="14">
        <f t="shared" si="6"/>
        <v>1</v>
      </c>
      <c r="R42" s="4">
        <v>0</v>
      </c>
      <c r="S42" s="4">
        <v>0</v>
      </c>
      <c r="T42" s="14">
        <f t="shared" si="7"/>
        <v>0</v>
      </c>
      <c r="U42" s="4">
        <v>0</v>
      </c>
      <c r="V42" s="4">
        <v>0</v>
      </c>
      <c r="W42" s="14">
        <f t="shared" si="8"/>
        <v>0</v>
      </c>
    </row>
    <row r="43" spans="1:23" ht="16.5" customHeight="1" x14ac:dyDescent="0.25">
      <c r="A43" s="7" t="s">
        <v>71</v>
      </c>
      <c r="B43" s="16" t="s">
        <v>61</v>
      </c>
      <c r="C43" s="4">
        <f t="shared" si="15"/>
        <v>13</v>
      </c>
      <c r="D43" s="4">
        <f t="shared" si="1"/>
        <v>14</v>
      </c>
      <c r="E43" s="14">
        <f t="shared" si="2"/>
        <v>1</v>
      </c>
      <c r="F43" s="4">
        <v>7</v>
      </c>
      <c r="G43" s="4">
        <v>8</v>
      </c>
      <c r="H43" s="14">
        <f t="shared" si="3"/>
        <v>1</v>
      </c>
      <c r="I43" s="4">
        <v>6</v>
      </c>
      <c r="J43" s="4">
        <v>6</v>
      </c>
      <c r="K43" s="14">
        <f t="shared" si="4"/>
        <v>0</v>
      </c>
      <c r="L43" s="4">
        <v>0</v>
      </c>
      <c r="M43" s="4">
        <v>0</v>
      </c>
      <c r="N43" s="14">
        <f t="shared" si="5"/>
        <v>0</v>
      </c>
      <c r="O43" s="4">
        <v>0</v>
      </c>
      <c r="P43" s="4">
        <v>0</v>
      </c>
      <c r="Q43" s="14">
        <f t="shared" si="6"/>
        <v>0</v>
      </c>
      <c r="R43" s="4">
        <v>0</v>
      </c>
      <c r="S43" s="4">
        <v>0</v>
      </c>
      <c r="T43" s="14">
        <f t="shared" si="7"/>
        <v>0</v>
      </c>
      <c r="U43" s="4">
        <v>0</v>
      </c>
      <c r="V43" s="4">
        <v>0</v>
      </c>
      <c r="W43" s="14">
        <f t="shared" si="8"/>
        <v>0</v>
      </c>
    </row>
    <row r="44" spans="1:23" ht="16.5" customHeight="1" x14ac:dyDescent="0.25">
      <c r="A44" s="7" t="s">
        <v>72</v>
      </c>
      <c r="B44" s="16" t="s">
        <v>73</v>
      </c>
      <c r="C44" s="4">
        <f t="shared" si="15"/>
        <v>97</v>
      </c>
      <c r="D44" s="4">
        <f t="shared" si="1"/>
        <v>97</v>
      </c>
      <c r="E44" s="14">
        <f t="shared" si="2"/>
        <v>0</v>
      </c>
      <c r="F44" s="45">
        <v>21</v>
      </c>
      <c r="G44" s="4">
        <v>20</v>
      </c>
      <c r="H44" s="14">
        <f t="shared" si="3"/>
        <v>-1</v>
      </c>
      <c r="I44" s="4">
        <v>16</v>
      </c>
      <c r="J44" s="4">
        <v>16</v>
      </c>
      <c r="K44" s="14">
        <f t="shared" si="4"/>
        <v>0</v>
      </c>
      <c r="L44" s="4">
        <v>28</v>
      </c>
      <c r="M44" s="4">
        <v>28</v>
      </c>
      <c r="N44" s="14">
        <f t="shared" si="5"/>
        <v>0</v>
      </c>
      <c r="O44" s="4">
        <v>32</v>
      </c>
      <c r="P44" s="4">
        <v>33</v>
      </c>
      <c r="Q44" s="14">
        <f t="shared" si="6"/>
        <v>1</v>
      </c>
      <c r="R44" s="4">
        <v>0</v>
      </c>
      <c r="S44" s="4">
        <v>0</v>
      </c>
      <c r="T44" s="14">
        <f t="shared" si="7"/>
        <v>0</v>
      </c>
      <c r="U44" s="4">
        <v>0</v>
      </c>
      <c r="V44" s="4">
        <v>0</v>
      </c>
      <c r="W44" s="14">
        <f t="shared" si="8"/>
        <v>0</v>
      </c>
    </row>
    <row r="45" spans="1:23" ht="16.5" customHeight="1" x14ac:dyDescent="0.25">
      <c r="A45" s="7" t="s">
        <v>74</v>
      </c>
      <c r="B45" s="16" t="s">
        <v>75</v>
      </c>
      <c r="C45" s="4">
        <f t="shared" si="15"/>
        <v>26</v>
      </c>
      <c r="D45" s="4">
        <f t="shared" si="1"/>
        <v>24</v>
      </c>
      <c r="E45" s="14">
        <f t="shared" si="2"/>
        <v>-2</v>
      </c>
      <c r="F45" s="4">
        <v>3</v>
      </c>
      <c r="G45" s="4">
        <v>3</v>
      </c>
      <c r="H45" s="14">
        <f t="shared" si="3"/>
        <v>0</v>
      </c>
      <c r="I45" s="4">
        <v>6</v>
      </c>
      <c r="J45" s="4">
        <v>6</v>
      </c>
      <c r="K45" s="14">
        <f t="shared" si="4"/>
        <v>0</v>
      </c>
      <c r="L45" s="4">
        <v>4</v>
      </c>
      <c r="M45" s="4">
        <v>5</v>
      </c>
      <c r="N45" s="14">
        <f t="shared" si="5"/>
        <v>1</v>
      </c>
      <c r="O45" s="4">
        <v>12</v>
      </c>
      <c r="P45" s="4">
        <v>10</v>
      </c>
      <c r="Q45" s="14">
        <f t="shared" si="6"/>
        <v>-2</v>
      </c>
      <c r="R45" s="4">
        <v>1</v>
      </c>
      <c r="S45" s="4">
        <v>0</v>
      </c>
      <c r="T45" s="14">
        <f t="shared" si="7"/>
        <v>-1</v>
      </c>
      <c r="U45" s="4">
        <v>0</v>
      </c>
      <c r="V45" s="4">
        <v>0</v>
      </c>
      <c r="W45" s="14">
        <f t="shared" si="8"/>
        <v>0</v>
      </c>
    </row>
    <row r="46" spans="1:23" ht="16.5" customHeight="1" x14ac:dyDescent="0.25">
      <c r="A46" s="7" t="s">
        <v>76</v>
      </c>
      <c r="B46" s="16" t="s">
        <v>73</v>
      </c>
      <c r="C46" s="4">
        <f t="shared" si="15"/>
        <v>50</v>
      </c>
      <c r="D46" s="4">
        <f t="shared" si="1"/>
        <v>42</v>
      </c>
      <c r="E46" s="14">
        <f t="shared" si="2"/>
        <v>-8</v>
      </c>
      <c r="F46" s="4">
        <v>23</v>
      </c>
      <c r="G46" s="4">
        <v>20</v>
      </c>
      <c r="H46" s="14">
        <f t="shared" si="3"/>
        <v>-3</v>
      </c>
      <c r="I46" s="4">
        <v>27</v>
      </c>
      <c r="J46" s="4">
        <v>22</v>
      </c>
      <c r="K46" s="14">
        <f t="shared" si="4"/>
        <v>-5</v>
      </c>
      <c r="L46" s="4">
        <v>0</v>
      </c>
      <c r="M46" s="4">
        <v>0</v>
      </c>
      <c r="N46" s="14">
        <f t="shared" si="5"/>
        <v>0</v>
      </c>
      <c r="O46" s="4">
        <v>0</v>
      </c>
      <c r="P46" s="4">
        <v>0</v>
      </c>
      <c r="Q46" s="14">
        <f t="shared" si="6"/>
        <v>0</v>
      </c>
      <c r="R46" s="4">
        <v>0</v>
      </c>
      <c r="S46" s="4">
        <v>0</v>
      </c>
      <c r="T46" s="14">
        <f t="shared" si="7"/>
        <v>0</v>
      </c>
      <c r="U46" s="4">
        <v>0</v>
      </c>
      <c r="V46" s="4">
        <v>0</v>
      </c>
      <c r="W46" s="14">
        <f t="shared" si="8"/>
        <v>0</v>
      </c>
    </row>
    <row r="47" spans="1:23" ht="16.5" customHeight="1" x14ac:dyDescent="0.25">
      <c r="A47" s="7" t="s">
        <v>77</v>
      </c>
      <c r="B47" s="16" t="s">
        <v>75</v>
      </c>
      <c r="C47" s="4">
        <f t="shared" si="15"/>
        <v>35</v>
      </c>
      <c r="D47" s="4">
        <f t="shared" si="1"/>
        <v>23</v>
      </c>
      <c r="E47" s="14">
        <f t="shared" si="2"/>
        <v>-12</v>
      </c>
      <c r="F47" s="4">
        <v>13</v>
      </c>
      <c r="G47" s="4">
        <v>12</v>
      </c>
      <c r="H47" s="14">
        <f t="shared" si="3"/>
        <v>-1</v>
      </c>
      <c r="I47" s="4">
        <v>21</v>
      </c>
      <c r="J47" s="45">
        <v>11</v>
      </c>
      <c r="K47" s="14">
        <f t="shared" si="4"/>
        <v>-10</v>
      </c>
      <c r="L47" s="4">
        <v>0</v>
      </c>
      <c r="M47" s="4">
        <v>0</v>
      </c>
      <c r="N47" s="14">
        <f t="shared" si="5"/>
        <v>0</v>
      </c>
      <c r="O47" s="4">
        <v>1</v>
      </c>
      <c r="P47" s="4">
        <v>0</v>
      </c>
      <c r="Q47" s="14">
        <f t="shared" si="6"/>
        <v>-1</v>
      </c>
      <c r="R47" s="4">
        <v>0</v>
      </c>
      <c r="S47" s="4">
        <v>0</v>
      </c>
      <c r="T47" s="14">
        <f t="shared" si="7"/>
        <v>0</v>
      </c>
      <c r="U47" s="4">
        <v>0</v>
      </c>
      <c r="V47" s="4">
        <v>0</v>
      </c>
      <c r="W47" s="14">
        <f t="shared" si="8"/>
        <v>0</v>
      </c>
    </row>
    <row r="48" spans="1:23" x14ac:dyDescent="0.25">
      <c r="A48" s="31" t="s">
        <v>4</v>
      </c>
      <c r="B48" s="31"/>
      <c r="C48" s="5">
        <f>SUM(C39:C47)</f>
        <v>326</v>
      </c>
      <c r="D48" s="5">
        <f t="shared" ref="D48:W48" si="16">SUM(D39:D47)</f>
        <v>306</v>
      </c>
      <c r="E48" s="5">
        <f t="shared" si="16"/>
        <v>-20</v>
      </c>
      <c r="F48" s="5">
        <f t="shared" si="16"/>
        <v>96</v>
      </c>
      <c r="G48" s="5">
        <f t="shared" si="16"/>
        <v>92</v>
      </c>
      <c r="H48" s="5">
        <f t="shared" si="16"/>
        <v>-4</v>
      </c>
      <c r="I48" s="5">
        <f t="shared" si="16"/>
        <v>112</v>
      </c>
      <c r="J48" s="5">
        <f t="shared" si="16"/>
        <v>94</v>
      </c>
      <c r="K48" s="5">
        <f t="shared" si="16"/>
        <v>-18</v>
      </c>
      <c r="L48" s="5">
        <f t="shared" si="16"/>
        <v>52</v>
      </c>
      <c r="M48" s="5">
        <f t="shared" si="16"/>
        <v>56</v>
      </c>
      <c r="N48" s="5">
        <f t="shared" si="16"/>
        <v>4</v>
      </c>
      <c r="O48" s="5">
        <f t="shared" si="16"/>
        <v>65</v>
      </c>
      <c r="P48" s="5">
        <f t="shared" si="16"/>
        <v>64</v>
      </c>
      <c r="Q48" s="5">
        <f t="shared" si="16"/>
        <v>-1</v>
      </c>
      <c r="R48" s="5">
        <f t="shared" si="16"/>
        <v>1</v>
      </c>
      <c r="S48" s="5">
        <f t="shared" si="16"/>
        <v>0</v>
      </c>
      <c r="T48" s="5">
        <f t="shared" si="16"/>
        <v>-1</v>
      </c>
      <c r="U48" s="5">
        <f t="shared" si="16"/>
        <v>0</v>
      </c>
      <c r="V48" s="5">
        <f t="shared" si="16"/>
        <v>0</v>
      </c>
      <c r="W48" s="5">
        <f t="shared" si="16"/>
        <v>0</v>
      </c>
    </row>
    <row r="49" spans="1:23" x14ac:dyDescent="0.25">
      <c r="A49" s="11">
        <v>36951</v>
      </c>
      <c r="B49" s="16" t="s">
        <v>78</v>
      </c>
      <c r="C49" s="4">
        <f>F49+I49+L49+O49+R49+U49</f>
        <v>50</v>
      </c>
      <c r="D49" s="4">
        <f t="shared" si="1"/>
        <v>84</v>
      </c>
      <c r="E49" s="14">
        <f t="shared" si="2"/>
        <v>34</v>
      </c>
      <c r="F49" s="4">
        <v>15</v>
      </c>
      <c r="G49" s="4">
        <v>20</v>
      </c>
      <c r="H49" s="14">
        <f t="shared" si="3"/>
        <v>5</v>
      </c>
      <c r="I49" s="4">
        <v>16</v>
      </c>
      <c r="J49" s="4">
        <v>20</v>
      </c>
      <c r="K49" s="14">
        <f t="shared" si="4"/>
        <v>4</v>
      </c>
      <c r="L49" s="4">
        <v>8</v>
      </c>
      <c r="M49" s="4">
        <v>18</v>
      </c>
      <c r="N49" s="14">
        <f t="shared" si="5"/>
        <v>10</v>
      </c>
      <c r="O49" s="4">
        <v>11</v>
      </c>
      <c r="P49" s="4">
        <v>26</v>
      </c>
      <c r="Q49" s="14">
        <f t="shared" si="6"/>
        <v>15</v>
      </c>
      <c r="R49" s="4">
        <v>0</v>
      </c>
      <c r="S49" s="4">
        <v>0</v>
      </c>
      <c r="T49" s="14">
        <f t="shared" si="7"/>
        <v>0</v>
      </c>
      <c r="U49" s="4">
        <v>0</v>
      </c>
      <c r="V49" s="4">
        <v>0</v>
      </c>
      <c r="W49" s="14">
        <f t="shared" si="8"/>
        <v>0</v>
      </c>
    </row>
    <row r="50" spans="1:23" x14ac:dyDescent="0.25">
      <c r="A50" s="11">
        <v>37316</v>
      </c>
      <c r="B50" s="16" t="s">
        <v>79</v>
      </c>
      <c r="C50" s="4">
        <f t="shared" ref="C50:C62" si="17">F50+I50+L50+O50+R50+U50</f>
        <v>101</v>
      </c>
      <c r="D50" s="4">
        <f t="shared" si="1"/>
        <v>115</v>
      </c>
      <c r="E50" s="14">
        <f t="shared" si="2"/>
        <v>14</v>
      </c>
      <c r="F50" s="4">
        <v>28</v>
      </c>
      <c r="G50" s="4">
        <v>30</v>
      </c>
      <c r="H50" s="14">
        <f t="shared" si="3"/>
        <v>2</v>
      </c>
      <c r="I50" s="4">
        <v>31</v>
      </c>
      <c r="J50" s="4">
        <v>30</v>
      </c>
      <c r="K50" s="14">
        <f t="shared" si="4"/>
        <v>-1</v>
      </c>
      <c r="L50" s="4">
        <v>22</v>
      </c>
      <c r="M50" s="4">
        <v>25</v>
      </c>
      <c r="N50" s="14">
        <f t="shared" si="5"/>
        <v>3</v>
      </c>
      <c r="O50" s="4">
        <v>20</v>
      </c>
      <c r="P50" s="4">
        <v>30</v>
      </c>
      <c r="Q50" s="14">
        <f t="shared" si="6"/>
        <v>10</v>
      </c>
      <c r="R50" s="4">
        <v>0</v>
      </c>
      <c r="S50" s="4">
        <v>0</v>
      </c>
      <c r="T50" s="14">
        <f t="shared" si="7"/>
        <v>0</v>
      </c>
      <c r="U50" s="4">
        <v>0</v>
      </c>
      <c r="V50" s="4">
        <v>0</v>
      </c>
      <c r="W50" s="14">
        <f t="shared" si="8"/>
        <v>0</v>
      </c>
    </row>
    <row r="51" spans="1:23" x14ac:dyDescent="0.25">
      <c r="A51" s="11">
        <v>36982</v>
      </c>
      <c r="B51" s="16" t="s">
        <v>80</v>
      </c>
      <c r="C51" s="4">
        <f t="shared" si="17"/>
        <v>23</v>
      </c>
      <c r="D51" s="4">
        <f t="shared" si="1"/>
        <v>24</v>
      </c>
      <c r="E51" s="14">
        <f t="shared" si="2"/>
        <v>1</v>
      </c>
      <c r="F51" s="4">
        <v>8</v>
      </c>
      <c r="G51" s="4">
        <v>8</v>
      </c>
      <c r="H51" s="14">
        <f t="shared" si="3"/>
        <v>0</v>
      </c>
      <c r="I51" s="45">
        <v>15</v>
      </c>
      <c r="J51" s="4">
        <v>16</v>
      </c>
      <c r="K51" s="14">
        <f t="shared" si="4"/>
        <v>1</v>
      </c>
      <c r="L51" s="4">
        <v>0</v>
      </c>
      <c r="M51" s="4">
        <v>0</v>
      </c>
      <c r="N51" s="14">
        <f t="shared" si="5"/>
        <v>0</v>
      </c>
      <c r="O51" s="4">
        <v>0</v>
      </c>
      <c r="P51" s="4">
        <v>0</v>
      </c>
      <c r="Q51" s="14">
        <f t="shared" si="6"/>
        <v>0</v>
      </c>
      <c r="R51" s="4">
        <v>0</v>
      </c>
      <c r="S51" s="4">
        <v>0</v>
      </c>
      <c r="T51" s="14">
        <f t="shared" si="7"/>
        <v>0</v>
      </c>
      <c r="U51" s="4">
        <v>0</v>
      </c>
      <c r="V51" s="4">
        <v>0</v>
      </c>
      <c r="W51" s="14">
        <f t="shared" si="8"/>
        <v>0</v>
      </c>
    </row>
    <row r="52" spans="1:23" x14ac:dyDescent="0.25">
      <c r="A52" s="11">
        <v>37347</v>
      </c>
      <c r="B52" s="16" t="s">
        <v>79</v>
      </c>
      <c r="C52" s="4">
        <f t="shared" si="17"/>
        <v>38</v>
      </c>
      <c r="D52" s="4">
        <f t="shared" si="1"/>
        <v>41</v>
      </c>
      <c r="E52" s="14">
        <f t="shared" si="2"/>
        <v>3</v>
      </c>
      <c r="F52" s="4">
        <v>23</v>
      </c>
      <c r="G52" s="4">
        <v>21</v>
      </c>
      <c r="H52" s="14">
        <f t="shared" si="3"/>
        <v>-2</v>
      </c>
      <c r="I52" s="4">
        <v>15</v>
      </c>
      <c r="J52" s="4">
        <v>20</v>
      </c>
      <c r="K52" s="14">
        <f t="shared" si="4"/>
        <v>5</v>
      </c>
      <c r="L52" s="4">
        <v>0</v>
      </c>
      <c r="M52" s="4">
        <v>0</v>
      </c>
      <c r="N52" s="14">
        <f t="shared" si="5"/>
        <v>0</v>
      </c>
      <c r="O52" s="4">
        <v>0</v>
      </c>
      <c r="P52" s="4">
        <v>0</v>
      </c>
      <c r="Q52" s="14">
        <f t="shared" si="6"/>
        <v>0</v>
      </c>
      <c r="R52" s="4">
        <v>0</v>
      </c>
      <c r="S52" s="4">
        <v>0</v>
      </c>
      <c r="T52" s="14">
        <f t="shared" si="7"/>
        <v>0</v>
      </c>
      <c r="U52" s="4">
        <v>0</v>
      </c>
      <c r="V52" s="4">
        <v>0</v>
      </c>
      <c r="W52" s="14">
        <f t="shared" si="8"/>
        <v>0</v>
      </c>
    </row>
    <row r="53" spans="1:23" ht="30" x14ac:dyDescent="0.25">
      <c r="A53" s="11">
        <v>37317</v>
      </c>
      <c r="B53" s="16" t="s">
        <v>81</v>
      </c>
      <c r="C53" s="4">
        <f t="shared" si="17"/>
        <v>79</v>
      </c>
      <c r="D53" s="4">
        <f t="shared" si="1"/>
        <v>82</v>
      </c>
      <c r="E53" s="14">
        <f t="shared" si="2"/>
        <v>3</v>
      </c>
      <c r="F53" s="4">
        <v>21</v>
      </c>
      <c r="G53" s="4">
        <v>20</v>
      </c>
      <c r="H53" s="14">
        <f t="shared" si="3"/>
        <v>-1</v>
      </c>
      <c r="I53" s="4">
        <v>19</v>
      </c>
      <c r="J53" s="4">
        <v>20</v>
      </c>
      <c r="K53" s="14">
        <f t="shared" si="4"/>
        <v>1</v>
      </c>
      <c r="L53" s="4">
        <v>19</v>
      </c>
      <c r="M53" s="4">
        <v>20</v>
      </c>
      <c r="N53" s="14">
        <f t="shared" si="5"/>
        <v>1</v>
      </c>
      <c r="O53" s="4">
        <v>20</v>
      </c>
      <c r="P53" s="4">
        <v>22</v>
      </c>
      <c r="Q53" s="14">
        <f t="shared" si="6"/>
        <v>2</v>
      </c>
      <c r="R53" s="4">
        <v>0</v>
      </c>
      <c r="S53" s="4">
        <v>0</v>
      </c>
      <c r="T53" s="14">
        <f t="shared" si="7"/>
        <v>0</v>
      </c>
      <c r="U53" s="4">
        <v>0</v>
      </c>
      <c r="V53" s="4">
        <v>0</v>
      </c>
      <c r="W53" s="14">
        <f t="shared" si="8"/>
        <v>0</v>
      </c>
    </row>
    <row r="54" spans="1:23" ht="30" x14ac:dyDescent="0.25">
      <c r="A54" s="11">
        <v>37348</v>
      </c>
      <c r="B54" s="16" t="s">
        <v>81</v>
      </c>
      <c r="C54" s="4">
        <f t="shared" si="17"/>
        <v>26</v>
      </c>
      <c r="D54" s="4">
        <f t="shared" si="1"/>
        <v>30</v>
      </c>
      <c r="E54" s="14">
        <f t="shared" si="2"/>
        <v>4</v>
      </c>
      <c r="F54" s="4">
        <v>16</v>
      </c>
      <c r="G54" s="4">
        <v>15</v>
      </c>
      <c r="H54" s="14">
        <f t="shared" si="3"/>
        <v>-1</v>
      </c>
      <c r="I54" s="4">
        <v>10</v>
      </c>
      <c r="J54" s="4">
        <v>15</v>
      </c>
      <c r="K54" s="14">
        <f t="shared" si="4"/>
        <v>5</v>
      </c>
      <c r="L54" s="4">
        <v>0</v>
      </c>
      <c r="M54" s="4">
        <v>0</v>
      </c>
      <c r="N54" s="14">
        <f t="shared" si="5"/>
        <v>0</v>
      </c>
      <c r="O54" s="4">
        <v>0</v>
      </c>
      <c r="P54" s="4">
        <v>0</v>
      </c>
      <c r="Q54" s="14">
        <f t="shared" si="6"/>
        <v>0</v>
      </c>
      <c r="R54" s="4">
        <v>0</v>
      </c>
      <c r="S54" s="4">
        <v>0</v>
      </c>
      <c r="T54" s="14">
        <f t="shared" si="7"/>
        <v>0</v>
      </c>
      <c r="U54" s="4">
        <v>0</v>
      </c>
      <c r="V54" s="4">
        <v>0</v>
      </c>
      <c r="W54" s="14">
        <f t="shared" si="8"/>
        <v>0</v>
      </c>
    </row>
    <row r="55" spans="1:23" ht="15.75" customHeight="1" x14ac:dyDescent="0.25">
      <c r="A55" s="11">
        <v>36959</v>
      </c>
      <c r="B55" s="16" t="s">
        <v>82</v>
      </c>
      <c r="C55" s="4">
        <f t="shared" si="17"/>
        <v>148</v>
      </c>
      <c r="D55" s="4">
        <f t="shared" si="1"/>
        <v>159</v>
      </c>
      <c r="E55" s="14">
        <f t="shared" si="2"/>
        <v>11</v>
      </c>
      <c r="F55" s="4">
        <v>41</v>
      </c>
      <c r="G55" s="4">
        <v>40</v>
      </c>
      <c r="H55" s="14">
        <f t="shared" si="3"/>
        <v>-1</v>
      </c>
      <c r="I55" s="4">
        <v>35</v>
      </c>
      <c r="J55" s="4">
        <v>35</v>
      </c>
      <c r="K55" s="14">
        <f t="shared" si="4"/>
        <v>0</v>
      </c>
      <c r="L55" s="4">
        <v>35</v>
      </c>
      <c r="M55" s="4">
        <v>40</v>
      </c>
      <c r="N55" s="14">
        <f t="shared" si="5"/>
        <v>5</v>
      </c>
      <c r="O55" s="4">
        <v>37</v>
      </c>
      <c r="P55" s="4">
        <v>44</v>
      </c>
      <c r="Q55" s="14">
        <f t="shared" si="6"/>
        <v>7</v>
      </c>
      <c r="R55" s="4">
        <v>0</v>
      </c>
      <c r="S55" s="4">
        <v>0</v>
      </c>
      <c r="T55" s="14">
        <f t="shared" si="7"/>
        <v>0</v>
      </c>
      <c r="U55" s="4">
        <v>0</v>
      </c>
      <c r="V55" s="4">
        <v>0</v>
      </c>
      <c r="W55" s="14">
        <f t="shared" si="8"/>
        <v>0</v>
      </c>
    </row>
    <row r="56" spans="1:23" x14ac:dyDescent="0.25">
      <c r="A56" s="11">
        <v>37689</v>
      </c>
      <c r="B56" s="16" t="s">
        <v>83</v>
      </c>
      <c r="C56" s="4">
        <f t="shared" si="17"/>
        <v>101</v>
      </c>
      <c r="D56" s="4">
        <f t="shared" si="1"/>
        <v>103</v>
      </c>
      <c r="E56" s="14">
        <f t="shared" si="2"/>
        <v>2</v>
      </c>
      <c r="F56" s="4">
        <v>25</v>
      </c>
      <c r="G56" s="4">
        <v>25</v>
      </c>
      <c r="H56" s="14">
        <f t="shared" si="3"/>
        <v>0</v>
      </c>
      <c r="I56" s="4">
        <v>25</v>
      </c>
      <c r="J56" s="4">
        <v>25</v>
      </c>
      <c r="K56" s="14">
        <f t="shared" si="4"/>
        <v>0</v>
      </c>
      <c r="L56" s="4">
        <v>28</v>
      </c>
      <c r="M56" s="4">
        <v>30</v>
      </c>
      <c r="N56" s="14">
        <f t="shared" si="5"/>
        <v>2</v>
      </c>
      <c r="O56" s="4">
        <v>23</v>
      </c>
      <c r="P56" s="4">
        <v>23</v>
      </c>
      <c r="Q56" s="14">
        <f t="shared" si="6"/>
        <v>0</v>
      </c>
      <c r="R56" s="4">
        <v>0</v>
      </c>
      <c r="S56" s="4">
        <v>0</v>
      </c>
      <c r="T56" s="14">
        <f t="shared" si="7"/>
        <v>0</v>
      </c>
      <c r="U56" s="4">
        <v>0</v>
      </c>
      <c r="V56" s="4">
        <v>0</v>
      </c>
      <c r="W56" s="14">
        <f t="shared" si="8"/>
        <v>0</v>
      </c>
    </row>
    <row r="57" spans="1:23" ht="17.25" customHeight="1" x14ac:dyDescent="0.25">
      <c r="A57" s="11">
        <v>36990</v>
      </c>
      <c r="B57" s="16" t="s">
        <v>82</v>
      </c>
      <c r="C57" s="4">
        <f t="shared" si="17"/>
        <v>28</v>
      </c>
      <c r="D57" s="4">
        <f t="shared" si="1"/>
        <v>30</v>
      </c>
      <c r="E57" s="14">
        <f t="shared" si="2"/>
        <v>2</v>
      </c>
      <c r="F57" s="4">
        <v>15</v>
      </c>
      <c r="G57" s="4">
        <v>15</v>
      </c>
      <c r="H57" s="14">
        <f t="shared" si="3"/>
        <v>0</v>
      </c>
      <c r="I57" s="4">
        <v>13</v>
      </c>
      <c r="J57" s="4">
        <v>15</v>
      </c>
      <c r="K57" s="14">
        <f t="shared" si="4"/>
        <v>2</v>
      </c>
      <c r="L57" s="4">
        <v>0</v>
      </c>
      <c r="M57" s="4">
        <v>0</v>
      </c>
      <c r="N57" s="14">
        <f t="shared" si="5"/>
        <v>0</v>
      </c>
      <c r="O57" s="4">
        <v>0</v>
      </c>
      <c r="P57" s="4">
        <v>0</v>
      </c>
      <c r="Q57" s="14">
        <f t="shared" si="6"/>
        <v>0</v>
      </c>
      <c r="R57" s="4">
        <v>0</v>
      </c>
      <c r="S57" s="4">
        <v>0</v>
      </c>
      <c r="T57" s="14">
        <f t="shared" si="7"/>
        <v>0</v>
      </c>
      <c r="U57" s="4">
        <v>0</v>
      </c>
      <c r="V57" s="4">
        <v>0</v>
      </c>
      <c r="W57" s="14">
        <f t="shared" si="8"/>
        <v>0</v>
      </c>
    </row>
    <row r="58" spans="1:23" x14ac:dyDescent="0.25">
      <c r="A58" s="11">
        <v>37720</v>
      </c>
      <c r="B58" s="16" t="s">
        <v>83</v>
      </c>
      <c r="C58" s="4">
        <f t="shared" si="17"/>
        <v>36</v>
      </c>
      <c r="D58" s="4">
        <f t="shared" si="1"/>
        <v>40</v>
      </c>
      <c r="E58" s="14">
        <f t="shared" si="2"/>
        <v>4</v>
      </c>
      <c r="F58" s="4">
        <v>17</v>
      </c>
      <c r="G58" s="4">
        <v>20</v>
      </c>
      <c r="H58" s="14">
        <f t="shared" si="3"/>
        <v>3</v>
      </c>
      <c r="I58" s="4">
        <v>19</v>
      </c>
      <c r="J58" s="4">
        <v>20</v>
      </c>
      <c r="K58" s="14">
        <f t="shared" si="4"/>
        <v>1</v>
      </c>
      <c r="L58" s="4">
        <v>0</v>
      </c>
      <c r="M58" s="4">
        <v>0</v>
      </c>
      <c r="N58" s="14">
        <f t="shared" si="5"/>
        <v>0</v>
      </c>
      <c r="O58" s="4">
        <v>0</v>
      </c>
      <c r="P58" s="4">
        <v>0</v>
      </c>
      <c r="Q58" s="14">
        <f t="shared" si="6"/>
        <v>0</v>
      </c>
      <c r="R58" s="4">
        <v>0</v>
      </c>
      <c r="S58" s="4">
        <v>0</v>
      </c>
      <c r="T58" s="14">
        <f t="shared" si="7"/>
        <v>0</v>
      </c>
      <c r="U58" s="4">
        <v>0</v>
      </c>
      <c r="V58" s="4">
        <v>0</v>
      </c>
      <c r="W58" s="14">
        <f t="shared" si="8"/>
        <v>0</v>
      </c>
    </row>
    <row r="59" spans="1:23" ht="30" x14ac:dyDescent="0.25">
      <c r="A59" s="7">
        <v>37326</v>
      </c>
      <c r="B59" s="16" t="s">
        <v>84</v>
      </c>
      <c r="C59" s="4">
        <f t="shared" si="17"/>
        <v>123</v>
      </c>
      <c r="D59" s="4">
        <f t="shared" si="1"/>
        <v>151</v>
      </c>
      <c r="E59" s="14">
        <f t="shared" si="2"/>
        <v>28</v>
      </c>
      <c r="F59" s="4">
        <v>19</v>
      </c>
      <c r="G59" s="4">
        <v>20</v>
      </c>
      <c r="H59" s="14">
        <f t="shared" si="3"/>
        <v>1</v>
      </c>
      <c r="I59" s="4">
        <v>27</v>
      </c>
      <c r="J59" s="4">
        <v>30</v>
      </c>
      <c r="K59" s="14">
        <f t="shared" si="4"/>
        <v>3</v>
      </c>
      <c r="L59" s="4">
        <v>39</v>
      </c>
      <c r="M59" s="4">
        <v>48</v>
      </c>
      <c r="N59" s="14">
        <f t="shared" si="5"/>
        <v>9</v>
      </c>
      <c r="O59" s="4">
        <v>38</v>
      </c>
      <c r="P59" s="4">
        <v>53</v>
      </c>
      <c r="Q59" s="14">
        <f t="shared" si="6"/>
        <v>15</v>
      </c>
      <c r="R59" s="4">
        <v>0</v>
      </c>
      <c r="S59" s="4">
        <v>0</v>
      </c>
      <c r="T59" s="14">
        <f t="shared" si="7"/>
        <v>0</v>
      </c>
      <c r="U59" s="4">
        <v>0</v>
      </c>
      <c r="V59" s="4">
        <v>0</v>
      </c>
      <c r="W59" s="14">
        <f t="shared" si="8"/>
        <v>0</v>
      </c>
    </row>
    <row r="60" spans="1:23" ht="15.75" customHeight="1" x14ac:dyDescent="0.25">
      <c r="A60" s="7" t="s">
        <v>85</v>
      </c>
      <c r="B60" s="16" t="s">
        <v>61</v>
      </c>
      <c r="C60" s="4">
        <f t="shared" si="17"/>
        <v>106</v>
      </c>
      <c r="D60" s="4">
        <f t="shared" si="1"/>
        <v>108</v>
      </c>
      <c r="E60" s="14">
        <f t="shared" si="2"/>
        <v>2</v>
      </c>
      <c r="F60" s="4">
        <v>22</v>
      </c>
      <c r="G60" s="4">
        <v>23</v>
      </c>
      <c r="H60" s="14">
        <f t="shared" si="3"/>
        <v>1</v>
      </c>
      <c r="I60" s="4">
        <v>20</v>
      </c>
      <c r="J60" s="4">
        <v>22</v>
      </c>
      <c r="K60" s="14">
        <f t="shared" si="4"/>
        <v>2</v>
      </c>
      <c r="L60" s="4">
        <v>32</v>
      </c>
      <c r="M60" s="4">
        <v>30</v>
      </c>
      <c r="N60" s="14">
        <f t="shared" si="5"/>
        <v>-2</v>
      </c>
      <c r="O60" s="4">
        <v>32</v>
      </c>
      <c r="P60" s="4">
        <v>33</v>
      </c>
      <c r="Q60" s="14">
        <f t="shared" si="6"/>
        <v>1</v>
      </c>
      <c r="R60" s="4">
        <v>0</v>
      </c>
      <c r="S60" s="4">
        <v>0</v>
      </c>
      <c r="T60" s="14">
        <f t="shared" si="7"/>
        <v>0</v>
      </c>
      <c r="U60" s="4">
        <v>0</v>
      </c>
      <c r="V60" s="4">
        <v>0</v>
      </c>
      <c r="W60" s="14">
        <f t="shared" si="8"/>
        <v>0</v>
      </c>
    </row>
    <row r="61" spans="1:23" ht="30" x14ac:dyDescent="0.25">
      <c r="A61" s="10" t="s">
        <v>62</v>
      </c>
      <c r="B61" s="17" t="s">
        <v>86</v>
      </c>
      <c r="C61" s="4">
        <f t="shared" si="17"/>
        <v>59</v>
      </c>
      <c r="D61" s="4">
        <f t="shared" si="1"/>
        <v>61</v>
      </c>
      <c r="E61" s="14">
        <f t="shared" si="2"/>
        <v>2</v>
      </c>
      <c r="F61" s="4">
        <v>22</v>
      </c>
      <c r="G61" s="4">
        <v>22</v>
      </c>
      <c r="H61" s="14">
        <f t="shared" si="3"/>
        <v>0</v>
      </c>
      <c r="I61" s="4">
        <v>23</v>
      </c>
      <c r="J61" s="4">
        <v>24</v>
      </c>
      <c r="K61" s="14">
        <f t="shared" si="4"/>
        <v>1</v>
      </c>
      <c r="L61" s="4">
        <v>14</v>
      </c>
      <c r="M61" s="4">
        <v>15</v>
      </c>
      <c r="N61" s="14">
        <f t="shared" si="5"/>
        <v>1</v>
      </c>
      <c r="O61" s="4">
        <v>0</v>
      </c>
      <c r="P61" s="4">
        <v>0</v>
      </c>
      <c r="Q61" s="14">
        <f t="shared" si="6"/>
        <v>0</v>
      </c>
      <c r="R61" s="4">
        <v>0</v>
      </c>
      <c r="S61" s="4">
        <v>0</v>
      </c>
      <c r="T61" s="14">
        <f t="shared" si="7"/>
        <v>0</v>
      </c>
      <c r="U61" s="4">
        <v>0</v>
      </c>
      <c r="V61" s="4">
        <v>0</v>
      </c>
      <c r="W61" s="14">
        <f t="shared" si="8"/>
        <v>0</v>
      </c>
    </row>
    <row r="62" spans="1:23" ht="17.25" customHeight="1" x14ac:dyDescent="0.25">
      <c r="A62" s="7" t="s">
        <v>64</v>
      </c>
      <c r="B62" s="16" t="s">
        <v>61</v>
      </c>
      <c r="C62" s="4">
        <f t="shared" si="17"/>
        <v>19</v>
      </c>
      <c r="D62" s="4">
        <f t="shared" si="1"/>
        <v>21</v>
      </c>
      <c r="E62" s="14">
        <f t="shared" si="2"/>
        <v>2</v>
      </c>
      <c r="F62" s="4">
        <v>9</v>
      </c>
      <c r="G62" s="4">
        <v>9</v>
      </c>
      <c r="H62" s="14">
        <f t="shared" si="3"/>
        <v>0</v>
      </c>
      <c r="I62" s="4">
        <v>10</v>
      </c>
      <c r="J62" s="4">
        <v>12</v>
      </c>
      <c r="K62" s="14">
        <f t="shared" si="4"/>
        <v>2</v>
      </c>
      <c r="L62" s="4">
        <v>0</v>
      </c>
      <c r="M62" s="4">
        <v>0</v>
      </c>
      <c r="N62" s="14">
        <f t="shared" si="5"/>
        <v>0</v>
      </c>
      <c r="O62" s="4">
        <v>0</v>
      </c>
      <c r="P62" s="4">
        <v>0</v>
      </c>
      <c r="Q62" s="14">
        <f t="shared" si="6"/>
        <v>0</v>
      </c>
      <c r="R62" s="4">
        <v>0</v>
      </c>
      <c r="S62" s="4">
        <v>0</v>
      </c>
      <c r="T62" s="14">
        <f t="shared" si="7"/>
        <v>0</v>
      </c>
      <c r="U62" s="4">
        <v>0</v>
      </c>
      <c r="V62" s="4">
        <v>0</v>
      </c>
      <c r="W62" s="14">
        <f t="shared" si="8"/>
        <v>0</v>
      </c>
    </row>
    <row r="63" spans="1:23" x14ac:dyDescent="0.25">
      <c r="A63" s="31" t="s">
        <v>5</v>
      </c>
      <c r="B63" s="31"/>
      <c r="C63" s="5">
        <f>SUM(C49:C62)</f>
        <v>937</v>
      </c>
      <c r="D63" s="5">
        <f t="shared" ref="D63:W63" si="18">SUM(D49:D62)</f>
        <v>1049</v>
      </c>
      <c r="E63" s="5">
        <f t="shared" si="18"/>
        <v>112</v>
      </c>
      <c r="F63" s="5">
        <f t="shared" si="18"/>
        <v>281</v>
      </c>
      <c r="G63" s="5">
        <f t="shared" si="18"/>
        <v>288</v>
      </c>
      <c r="H63" s="5">
        <f t="shared" si="18"/>
        <v>7</v>
      </c>
      <c r="I63" s="5">
        <f t="shared" si="18"/>
        <v>278</v>
      </c>
      <c r="J63" s="5">
        <f t="shared" si="18"/>
        <v>304</v>
      </c>
      <c r="K63" s="5">
        <f t="shared" si="18"/>
        <v>26</v>
      </c>
      <c r="L63" s="5">
        <f t="shared" si="18"/>
        <v>197</v>
      </c>
      <c r="M63" s="5">
        <f t="shared" si="18"/>
        <v>226</v>
      </c>
      <c r="N63" s="5">
        <f t="shared" si="18"/>
        <v>29</v>
      </c>
      <c r="O63" s="5">
        <f t="shared" si="18"/>
        <v>181</v>
      </c>
      <c r="P63" s="5">
        <f t="shared" si="18"/>
        <v>231</v>
      </c>
      <c r="Q63" s="5">
        <f t="shared" si="18"/>
        <v>50</v>
      </c>
      <c r="R63" s="5">
        <f t="shared" si="18"/>
        <v>0</v>
      </c>
      <c r="S63" s="5">
        <f t="shared" si="18"/>
        <v>0</v>
      </c>
      <c r="T63" s="5">
        <f t="shared" si="18"/>
        <v>0</v>
      </c>
      <c r="U63" s="5">
        <f t="shared" si="18"/>
        <v>0</v>
      </c>
      <c r="V63" s="5">
        <f t="shared" si="18"/>
        <v>0</v>
      </c>
      <c r="W63" s="5">
        <f t="shared" si="18"/>
        <v>0</v>
      </c>
    </row>
    <row r="64" spans="1:23" ht="15.75" customHeight="1" x14ac:dyDescent="0.25">
      <c r="A64" s="8" t="s">
        <v>87</v>
      </c>
      <c r="B64" s="17" t="s">
        <v>88</v>
      </c>
      <c r="C64" s="4">
        <v>43</v>
      </c>
      <c r="D64" s="4">
        <f t="shared" si="1"/>
        <v>40</v>
      </c>
      <c r="E64" s="14">
        <f t="shared" si="2"/>
        <v>-3</v>
      </c>
      <c r="F64" s="4">
        <v>16</v>
      </c>
      <c r="G64" s="4">
        <v>16</v>
      </c>
      <c r="H64" s="14">
        <f t="shared" si="3"/>
        <v>0</v>
      </c>
      <c r="I64" s="4">
        <v>15</v>
      </c>
      <c r="J64" s="4">
        <v>14</v>
      </c>
      <c r="K64" s="14">
        <f t="shared" si="4"/>
        <v>-1</v>
      </c>
      <c r="L64" s="4">
        <v>11</v>
      </c>
      <c r="M64" s="4">
        <v>10</v>
      </c>
      <c r="N64" s="14">
        <f t="shared" si="5"/>
        <v>-1</v>
      </c>
      <c r="O64" s="4">
        <v>1</v>
      </c>
      <c r="P64" s="4">
        <v>0</v>
      </c>
      <c r="Q64" s="14">
        <f t="shared" si="6"/>
        <v>-1</v>
      </c>
      <c r="R64" s="4">
        <v>0</v>
      </c>
      <c r="S64" s="4">
        <v>0</v>
      </c>
      <c r="T64" s="14">
        <f t="shared" si="7"/>
        <v>0</v>
      </c>
      <c r="U64" s="4">
        <v>0</v>
      </c>
      <c r="V64" s="4">
        <v>0</v>
      </c>
      <c r="W64" s="14">
        <f t="shared" si="8"/>
        <v>0</v>
      </c>
    </row>
    <row r="65" spans="1:23" ht="15.75" customHeight="1" x14ac:dyDescent="0.25">
      <c r="A65" s="8" t="s">
        <v>89</v>
      </c>
      <c r="B65" s="17" t="s">
        <v>90</v>
      </c>
      <c r="C65" s="4">
        <v>16</v>
      </c>
      <c r="D65" s="4">
        <f t="shared" si="1"/>
        <v>16</v>
      </c>
      <c r="E65" s="14">
        <f t="shared" si="2"/>
        <v>0</v>
      </c>
      <c r="F65" s="4">
        <v>6</v>
      </c>
      <c r="G65" s="4">
        <v>6</v>
      </c>
      <c r="H65" s="14">
        <f t="shared" si="3"/>
        <v>0</v>
      </c>
      <c r="I65" s="4">
        <v>10</v>
      </c>
      <c r="J65" s="4">
        <v>10</v>
      </c>
      <c r="K65" s="14">
        <f t="shared" si="4"/>
        <v>0</v>
      </c>
      <c r="L65" s="4">
        <v>0</v>
      </c>
      <c r="M65" s="4">
        <v>0</v>
      </c>
      <c r="N65" s="14">
        <f t="shared" si="5"/>
        <v>0</v>
      </c>
      <c r="O65" s="4">
        <v>0</v>
      </c>
      <c r="P65" s="4">
        <v>0</v>
      </c>
      <c r="Q65" s="14">
        <f t="shared" si="6"/>
        <v>0</v>
      </c>
      <c r="R65" s="4">
        <v>0</v>
      </c>
      <c r="S65" s="4">
        <v>0</v>
      </c>
      <c r="T65" s="14">
        <f t="shared" si="7"/>
        <v>0</v>
      </c>
      <c r="U65" s="4">
        <v>0</v>
      </c>
      <c r="V65" s="4">
        <v>0</v>
      </c>
      <c r="W65" s="14">
        <f t="shared" si="8"/>
        <v>0</v>
      </c>
    </row>
    <row r="66" spans="1:23" x14ac:dyDescent="0.25">
      <c r="A66" s="11" t="s">
        <v>91</v>
      </c>
      <c r="B66" s="16" t="s">
        <v>92</v>
      </c>
      <c r="C66" s="4">
        <v>64</v>
      </c>
      <c r="D66" s="4">
        <f t="shared" si="1"/>
        <v>67</v>
      </c>
      <c r="E66" s="14">
        <f t="shared" si="2"/>
        <v>3</v>
      </c>
      <c r="F66" s="4">
        <v>19</v>
      </c>
      <c r="G66" s="4">
        <v>19</v>
      </c>
      <c r="H66" s="14">
        <f t="shared" si="3"/>
        <v>0</v>
      </c>
      <c r="I66" s="4">
        <v>17</v>
      </c>
      <c r="J66" s="4">
        <v>17</v>
      </c>
      <c r="K66" s="14">
        <f t="shared" si="4"/>
        <v>0</v>
      </c>
      <c r="L66" s="4">
        <v>10</v>
      </c>
      <c r="M66" s="4">
        <v>10</v>
      </c>
      <c r="N66" s="14">
        <f t="shared" si="5"/>
        <v>0</v>
      </c>
      <c r="O66" s="4">
        <v>7</v>
      </c>
      <c r="P66" s="4">
        <v>10</v>
      </c>
      <c r="Q66" s="14">
        <f t="shared" si="6"/>
        <v>3</v>
      </c>
      <c r="R66" s="4">
        <v>10</v>
      </c>
      <c r="S66" s="4">
        <v>11</v>
      </c>
      <c r="T66" s="14">
        <f t="shared" si="7"/>
        <v>1</v>
      </c>
      <c r="U66" s="4">
        <v>1</v>
      </c>
      <c r="V66" s="4">
        <v>0</v>
      </c>
      <c r="W66" s="14">
        <f t="shared" si="8"/>
        <v>-1</v>
      </c>
    </row>
    <row r="67" spans="1:23" x14ac:dyDescent="0.25">
      <c r="A67" s="10" t="s">
        <v>93</v>
      </c>
      <c r="B67" s="17" t="s">
        <v>94</v>
      </c>
      <c r="C67" s="4">
        <v>51</v>
      </c>
      <c r="D67" s="4">
        <f t="shared" si="1"/>
        <v>51</v>
      </c>
      <c r="E67" s="14">
        <f t="shared" si="2"/>
        <v>0</v>
      </c>
      <c r="F67" s="4">
        <v>9</v>
      </c>
      <c r="G67" s="4">
        <v>9</v>
      </c>
      <c r="H67" s="14">
        <f t="shared" si="3"/>
        <v>0</v>
      </c>
      <c r="I67" s="4">
        <v>17</v>
      </c>
      <c r="J67" s="4">
        <v>16</v>
      </c>
      <c r="K67" s="14">
        <f t="shared" si="4"/>
        <v>-1</v>
      </c>
      <c r="L67" s="4">
        <v>10</v>
      </c>
      <c r="M67" s="4">
        <v>10</v>
      </c>
      <c r="N67" s="14">
        <f t="shared" si="5"/>
        <v>0</v>
      </c>
      <c r="O67" s="4">
        <v>15</v>
      </c>
      <c r="P67" s="4">
        <v>16</v>
      </c>
      <c r="Q67" s="14">
        <f t="shared" si="6"/>
        <v>1</v>
      </c>
      <c r="R67" s="4">
        <v>0</v>
      </c>
      <c r="S67" s="4">
        <v>0</v>
      </c>
      <c r="T67" s="14">
        <f t="shared" si="7"/>
        <v>0</v>
      </c>
      <c r="U67" s="4">
        <v>0</v>
      </c>
      <c r="V67" s="4">
        <v>0</v>
      </c>
      <c r="W67" s="14">
        <f t="shared" si="8"/>
        <v>0</v>
      </c>
    </row>
    <row r="68" spans="1:23" x14ac:dyDescent="0.25">
      <c r="A68" s="10" t="s">
        <v>95</v>
      </c>
      <c r="B68" s="17" t="s">
        <v>96</v>
      </c>
      <c r="C68" s="4">
        <v>5</v>
      </c>
      <c r="D68" s="4">
        <f t="shared" si="1"/>
        <v>5</v>
      </c>
      <c r="E68" s="14">
        <f t="shared" si="2"/>
        <v>0</v>
      </c>
      <c r="F68" s="4">
        <v>0</v>
      </c>
      <c r="G68" s="4">
        <v>0</v>
      </c>
      <c r="H68" s="14">
        <f t="shared" si="3"/>
        <v>0</v>
      </c>
      <c r="I68" s="4">
        <v>0</v>
      </c>
      <c r="J68" s="4">
        <v>0</v>
      </c>
      <c r="K68" s="14">
        <f t="shared" si="4"/>
        <v>0</v>
      </c>
      <c r="L68" s="4">
        <v>5</v>
      </c>
      <c r="M68" s="4">
        <v>5</v>
      </c>
      <c r="N68" s="14">
        <f t="shared" si="5"/>
        <v>0</v>
      </c>
      <c r="O68" s="4">
        <v>0</v>
      </c>
      <c r="P68" s="4">
        <v>0</v>
      </c>
      <c r="Q68" s="14">
        <f t="shared" si="6"/>
        <v>0</v>
      </c>
      <c r="R68" s="4">
        <v>0</v>
      </c>
      <c r="S68" s="4">
        <v>0</v>
      </c>
      <c r="T68" s="14">
        <f t="shared" si="7"/>
        <v>0</v>
      </c>
      <c r="U68" s="4">
        <v>0</v>
      </c>
      <c r="V68" s="4">
        <v>0</v>
      </c>
      <c r="W68" s="14">
        <f t="shared" si="8"/>
        <v>0</v>
      </c>
    </row>
    <row r="69" spans="1:23" x14ac:dyDescent="0.25">
      <c r="A69" s="10" t="s">
        <v>97</v>
      </c>
      <c r="B69" s="17" t="s">
        <v>98</v>
      </c>
      <c r="C69" s="4">
        <v>27</v>
      </c>
      <c r="D69" s="4">
        <f t="shared" ref="D69:D132" si="19">G69+J69+M69+P69+S69+V69</f>
        <v>25</v>
      </c>
      <c r="E69" s="14">
        <f t="shared" ref="E69:E132" si="20">D69-C69</f>
        <v>-2</v>
      </c>
      <c r="F69" s="4">
        <v>12</v>
      </c>
      <c r="G69" s="4">
        <v>11</v>
      </c>
      <c r="H69" s="14">
        <f t="shared" ref="H69:H132" si="21">G69-F69</f>
        <v>-1</v>
      </c>
      <c r="I69" s="4">
        <v>15</v>
      </c>
      <c r="J69" s="4">
        <v>14</v>
      </c>
      <c r="K69" s="14">
        <f t="shared" ref="K69:K132" si="22">J69-I69</f>
        <v>-1</v>
      </c>
      <c r="L69" s="4">
        <v>0</v>
      </c>
      <c r="M69" s="4">
        <v>0</v>
      </c>
      <c r="N69" s="14">
        <f t="shared" ref="N69:N132" si="23">M69-L69</f>
        <v>0</v>
      </c>
      <c r="O69" s="4">
        <v>0</v>
      </c>
      <c r="P69" s="4">
        <v>0</v>
      </c>
      <c r="Q69" s="14">
        <f t="shared" ref="Q69:Q132" si="24">P69-O69</f>
        <v>0</v>
      </c>
      <c r="R69" s="4">
        <v>0</v>
      </c>
      <c r="S69" s="4">
        <v>0</v>
      </c>
      <c r="T69" s="14">
        <f t="shared" ref="T69:T132" si="25">S69-R69</f>
        <v>0</v>
      </c>
      <c r="U69" s="4">
        <v>0</v>
      </c>
      <c r="V69" s="4">
        <v>0</v>
      </c>
      <c r="W69" s="14">
        <f t="shared" ref="W69:W132" si="26">V69-U69</f>
        <v>0</v>
      </c>
    </row>
    <row r="70" spans="1:23" ht="18.75" customHeight="1" x14ac:dyDescent="0.25">
      <c r="A70" s="11" t="s">
        <v>99</v>
      </c>
      <c r="B70" s="16" t="s">
        <v>100</v>
      </c>
      <c r="C70" s="4">
        <v>16</v>
      </c>
      <c r="D70" s="4">
        <f t="shared" si="19"/>
        <v>15</v>
      </c>
      <c r="E70" s="14">
        <f t="shared" si="20"/>
        <v>-1</v>
      </c>
      <c r="F70" s="4">
        <v>10</v>
      </c>
      <c r="G70" s="4">
        <v>10</v>
      </c>
      <c r="H70" s="14">
        <f t="shared" si="21"/>
        <v>0</v>
      </c>
      <c r="I70" s="4">
        <v>5</v>
      </c>
      <c r="J70" s="4">
        <v>5</v>
      </c>
      <c r="K70" s="14">
        <f t="shared" si="22"/>
        <v>0</v>
      </c>
      <c r="L70" s="4">
        <v>1</v>
      </c>
      <c r="M70" s="4">
        <v>0</v>
      </c>
      <c r="N70" s="14">
        <f t="shared" si="23"/>
        <v>-1</v>
      </c>
      <c r="O70" s="4">
        <v>0</v>
      </c>
      <c r="P70" s="4">
        <v>0</v>
      </c>
      <c r="Q70" s="14">
        <f t="shared" si="24"/>
        <v>0</v>
      </c>
      <c r="R70" s="4">
        <v>0</v>
      </c>
      <c r="S70" s="4">
        <v>0</v>
      </c>
      <c r="T70" s="14">
        <f t="shared" si="25"/>
        <v>0</v>
      </c>
      <c r="U70" s="4">
        <v>0</v>
      </c>
      <c r="V70" s="4">
        <v>0</v>
      </c>
      <c r="W70" s="14">
        <f t="shared" si="26"/>
        <v>0</v>
      </c>
    </row>
    <row r="71" spans="1:23" ht="30" x14ac:dyDescent="0.25">
      <c r="A71" s="10" t="s">
        <v>101</v>
      </c>
      <c r="B71" s="17" t="s">
        <v>102</v>
      </c>
      <c r="C71" s="4">
        <v>96</v>
      </c>
      <c r="D71" s="4">
        <f t="shared" si="19"/>
        <v>99</v>
      </c>
      <c r="E71" s="14">
        <f t="shared" si="20"/>
        <v>3</v>
      </c>
      <c r="F71" s="4">
        <v>21</v>
      </c>
      <c r="G71" s="4">
        <v>20</v>
      </c>
      <c r="H71" s="14">
        <f t="shared" si="21"/>
        <v>-1</v>
      </c>
      <c r="I71" s="4">
        <v>21</v>
      </c>
      <c r="J71" s="4">
        <v>18</v>
      </c>
      <c r="K71" s="14">
        <f t="shared" si="22"/>
        <v>-3</v>
      </c>
      <c r="L71" s="4">
        <v>19</v>
      </c>
      <c r="M71" s="4">
        <v>19</v>
      </c>
      <c r="N71" s="14">
        <f t="shared" si="23"/>
        <v>0</v>
      </c>
      <c r="O71" s="4">
        <v>16</v>
      </c>
      <c r="P71" s="4">
        <v>17</v>
      </c>
      <c r="Q71" s="14">
        <f t="shared" si="24"/>
        <v>1</v>
      </c>
      <c r="R71" s="4">
        <v>19</v>
      </c>
      <c r="S71" s="4">
        <v>25</v>
      </c>
      <c r="T71" s="14">
        <f t="shared" si="25"/>
        <v>6</v>
      </c>
      <c r="U71" s="4">
        <v>0</v>
      </c>
      <c r="V71" s="4">
        <v>0</v>
      </c>
      <c r="W71" s="14">
        <f t="shared" si="26"/>
        <v>0</v>
      </c>
    </row>
    <row r="72" spans="1:23" x14ac:dyDescent="0.25">
      <c r="A72" s="31" t="s">
        <v>6</v>
      </c>
      <c r="B72" s="31"/>
      <c r="C72" s="5">
        <f>SUM(C64:C71)</f>
        <v>318</v>
      </c>
      <c r="D72" s="5">
        <f t="shared" ref="D72:W72" si="27">SUM(D64:D71)</f>
        <v>318</v>
      </c>
      <c r="E72" s="5">
        <f t="shared" si="27"/>
        <v>0</v>
      </c>
      <c r="F72" s="5">
        <f t="shared" si="27"/>
        <v>93</v>
      </c>
      <c r="G72" s="5">
        <f t="shared" si="27"/>
        <v>91</v>
      </c>
      <c r="H72" s="5">
        <f t="shared" si="27"/>
        <v>-2</v>
      </c>
      <c r="I72" s="5">
        <f t="shared" si="27"/>
        <v>100</v>
      </c>
      <c r="J72" s="5">
        <f t="shared" si="27"/>
        <v>94</v>
      </c>
      <c r="K72" s="5">
        <f t="shared" si="27"/>
        <v>-6</v>
      </c>
      <c r="L72" s="5">
        <f t="shared" si="27"/>
        <v>56</v>
      </c>
      <c r="M72" s="5">
        <f t="shared" si="27"/>
        <v>54</v>
      </c>
      <c r="N72" s="5">
        <f t="shared" si="27"/>
        <v>-2</v>
      </c>
      <c r="O72" s="5">
        <f t="shared" si="27"/>
        <v>39</v>
      </c>
      <c r="P72" s="5">
        <f t="shared" si="27"/>
        <v>43</v>
      </c>
      <c r="Q72" s="5">
        <f t="shared" si="27"/>
        <v>4</v>
      </c>
      <c r="R72" s="5">
        <f t="shared" si="27"/>
        <v>29</v>
      </c>
      <c r="S72" s="5">
        <f t="shared" si="27"/>
        <v>36</v>
      </c>
      <c r="T72" s="5">
        <f t="shared" si="27"/>
        <v>7</v>
      </c>
      <c r="U72" s="5">
        <f t="shared" si="27"/>
        <v>1</v>
      </c>
      <c r="V72" s="5">
        <f t="shared" si="27"/>
        <v>0</v>
      </c>
      <c r="W72" s="5">
        <f t="shared" si="27"/>
        <v>-1</v>
      </c>
    </row>
    <row r="73" spans="1:23" x14ac:dyDescent="0.25">
      <c r="A73" s="11">
        <v>36957</v>
      </c>
      <c r="B73" s="16" t="s">
        <v>103</v>
      </c>
      <c r="C73" s="4">
        <v>71</v>
      </c>
      <c r="D73" s="4">
        <f t="shared" si="19"/>
        <v>72</v>
      </c>
      <c r="E73" s="14">
        <f t="shared" si="20"/>
        <v>1</v>
      </c>
      <c r="F73" s="4">
        <v>16</v>
      </c>
      <c r="G73" s="4">
        <v>16</v>
      </c>
      <c r="H73" s="14">
        <f t="shared" si="21"/>
        <v>0</v>
      </c>
      <c r="I73" s="4">
        <v>14</v>
      </c>
      <c r="J73" s="4">
        <v>13</v>
      </c>
      <c r="K73" s="14">
        <f t="shared" si="22"/>
        <v>-1</v>
      </c>
      <c r="L73" s="4">
        <v>10</v>
      </c>
      <c r="M73" s="4">
        <v>13</v>
      </c>
      <c r="N73" s="14">
        <f t="shared" si="23"/>
        <v>3</v>
      </c>
      <c r="O73" s="4">
        <v>11</v>
      </c>
      <c r="P73" s="4">
        <v>11</v>
      </c>
      <c r="Q73" s="14">
        <f t="shared" si="24"/>
        <v>0</v>
      </c>
      <c r="R73" s="4">
        <v>20</v>
      </c>
      <c r="S73" s="4">
        <v>19</v>
      </c>
      <c r="T73" s="14">
        <f t="shared" si="25"/>
        <v>-1</v>
      </c>
      <c r="U73" s="4">
        <v>0</v>
      </c>
      <c r="V73" s="4">
        <v>0</v>
      </c>
      <c r="W73" s="14">
        <f t="shared" si="26"/>
        <v>0</v>
      </c>
    </row>
    <row r="74" spans="1:23" x14ac:dyDescent="0.25">
      <c r="A74" s="11">
        <v>36958</v>
      </c>
      <c r="B74" s="16" t="s">
        <v>36</v>
      </c>
      <c r="C74" s="4">
        <v>470</v>
      </c>
      <c r="D74" s="4">
        <f t="shared" si="19"/>
        <v>482</v>
      </c>
      <c r="E74" s="14">
        <f t="shared" si="20"/>
        <v>12</v>
      </c>
      <c r="F74" s="4">
        <v>115</v>
      </c>
      <c r="G74" s="4">
        <v>109</v>
      </c>
      <c r="H74" s="14">
        <f t="shared" si="21"/>
        <v>-6</v>
      </c>
      <c r="I74" s="4">
        <v>96</v>
      </c>
      <c r="J74" s="4">
        <v>104</v>
      </c>
      <c r="K74" s="14">
        <f t="shared" si="22"/>
        <v>8</v>
      </c>
      <c r="L74" s="4">
        <v>107</v>
      </c>
      <c r="M74" s="4">
        <v>106</v>
      </c>
      <c r="N74" s="14">
        <f t="shared" si="23"/>
        <v>-1</v>
      </c>
      <c r="O74" s="4">
        <v>152</v>
      </c>
      <c r="P74" s="4">
        <v>163</v>
      </c>
      <c r="Q74" s="14">
        <f t="shared" si="24"/>
        <v>11</v>
      </c>
      <c r="R74" s="4">
        <v>0</v>
      </c>
      <c r="S74" s="4">
        <v>0</v>
      </c>
      <c r="T74" s="14">
        <f t="shared" si="25"/>
        <v>0</v>
      </c>
      <c r="U74" s="4">
        <v>0</v>
      </c>
      <c r="V74" s="4">
        <v>0</v>
      </c>
      <c r="W74" s="14">
        <f t="shared" si="26"/>
        <v>0</v>
      </c>
    </row>
    <row r="75" spans="1:23" x14ac:dyDescent="0.25">
      <c r="A75" s="11">
        <v>36989</v>
      </c>
      <c r="B75" s="16" t="s">
        <v>36</v>
      </c>
      <c r="C75" s="4">
        <v>14</v>
      </c>
      <c r="D75" s="4">
        <f t="shared" si="19"/>
        <v>15</v>
      </c>
      <c r="E75" s="14">
        <f t="shared" si="20"/>
        <v>1</v>
      </c>
      <c r="F75" s="4">
        <v>6</v>
      </c>
      <c r="G75" s="4">
        <v>7</v>
      </c>
      <c r="H75" s="14">
        <f t="shared" si="21"/>
        <v>1</v>
      </c>
      <c r="I75" s="4">
        <v>8</v>
      </c>
      <c r="J75" s="4">
        <v>8</v>
      </c>
      <c r="K75" s="14">
        <f t="shared" si="22"/>
        <v>0</v>
      </c>
      <c r="L75" s="4">
        <v>0</v>
      </c>
      <c r="M75" s="4">
        <v>0</v>
      </c>
      <c r="N75" s="14">
        <f t="shared" si="23"/>
        <v>0</v>
      </c>
      <c r="O75" s="4">
        <v>0</v>
      </c>
      <c r="P75" s="4">
        <v>0</v>
      </c>
      <c r="Q75" s="14">
        <f t="shared" si="24"/>
        <v>0</v>
      </c>
      <c r="R75" s="4">
        <v>0</v>
      </c>
      <c r="S75" s="4">
        <v>0</v>
      </c>
      <c r="T75" s="14">
        <f t="shared" si="25"/>
        <v>0</v>
      </c>
      <c r="U75" s="4">
        <v>0</v>
      </c>
      <c r="V75" s="4">
        <v>0</v>
      </c>
      <c r="W75" s="14">
        <f t="shared" si="26"/>
        <v>0</v>
      </c>
    </row>
    <row r="76" spans="1:23" x14ac:dyDescent="0.25">
      <c r="A76" s="8">
        <v>37695</v>
      </c>
      <c r="B76" s="17" t="s">
        <v>104</v>
      </c>
      <c r="C76" s="4">
        <v>8</v>
      </c>
      <c r="D76" s="4">
        <f t="shared" si="19"/>
        <v>9</v>
      </c>
      <c r="E76" s="14">
        <f t="shared" si="20"/>
        <v>1</v>
      </c>
      <c r="F76" s="4">
        <v>0</v>
      </c>
      <c r="G76" s="4">
        <v>0</v>
      </c>
      <c r="H76" s="14">
        <f t="shared" si="21"/>
        <v>0</v>
      </c>
      <c r="I76" s="4">
        <v>8</v>
      </c>
      <c r="J76" s="4">
        <v>9</v>
      </c>
      <c r="K76" s="14">
        <f t="shared" si="22"/>
        <v>1</v>
      </c>
      <c r="L76" s="4">
        <v>0</v>
      </c>
      <c r="M76" s="4">
        <v>0</v>
      </c>
      <c r="N76" s="14">
        <f t="shared" si="23"/>
        <v>0</v>
      </c>
      <c r="O76" s="4">
        <v>0</v>
      </c>
      <c r="P76" s="4">
        <v>0</v>
      </c>
      <c r="Q76" s="14">
        <f t="shared" si="24"/>
        <v>0</v>
      </c>
      <c r="R76" s="4">
        <v>0</v>
      </c>
      <c r="S76" s="4">
        <v>0</v>
      </c>
      <c r="T76" s="14">
        <f t="shared" si="25"/>
        <v>0</v>
      </c>
      <c r="U76" s="4">
        <v>0</v>
      </c>
      <c r="V76" s="4">
        <v>0</v>
      </c>
      <c r="W76" s="14">
        <f t="shared" si="26"/>
        <v>0</v>
      </c>
    </row>
    <row r="77" spans="1:23" x14ac:dyDescent="0.25">
      <c r="A77" s="8">
        <v>37336</v>
      </c>
      <c r="B77" s="17" t="s">
        <v>105</v>
      </c>
      <c r="C77" s="4">
        <v>78</v>
      </c>
      <c r="D77" s="4">
        <f t="shared" si="19"/>
        <v>89</v>
      </c>
      <c r="E77" s="14">
        <f t="shared" si="20"/>
        <v>11</v>
      </c>
      <c r="F77" s="4">
        <v>23</v>
      </c>
      <c r="G77" s="4">
        <v>21</v>
      </c>
      <c r="H77" s="14">
        <f t="shared" si="21"/>
        <v>-2</v>
      </c>
      <c r="I77" s="4">
        <v>17</v>
      </c>
      <c r="J77" s="4">
        <v>18</v>
      </c>
      <c r="K77" s="14">
        <f t="shared" si="22"/>
        <v>1</v>
      </c>
      <c r="L77" s="4">
        <v>19</v>
      </c>
      <c r="M77" s="4">
        <v>25</v>
      </c>
      <c r="N77" s="14">
        <f t="shared" si="23"/>
        <v>6</v>
      </c>
      <c r="O77" s="4">
        <v>19</v>
      </c>
      <c r="P77" s="4">
        <v>25</v>
      </c>
      <c r="Q77" s="14">
        <f t="shared" si="24"/>
        <v>6</v>
      </c>
      <c r="R77" s="4">
        <v>0</v>
      </c>
      <c r="S77" s="4">
        <v>0</v>
      </c>
      <c r="T77" s="14">
        <f t="shared" si="25"/>
        <v>0</v>
      </c>
      <c r="U77" s="4">
        <v>0</v>
      </c>
      <c r="V77" s="4">
        <v>0</v>
      </c>
      <c r="W77" s="14">
        <f t="shared" si="26"/>
        <v>0</v>
      </c>
    </row>
    <row r="78" spans="1:23" x14ac:dyDescent="0.25">
      <c r="A78" s="8">
        <v>37367</v>
      </c>
      <c r="B78" s="17" t="s">
        <v>105</v>
      </c>
      <c r="C78" s="4">
        <v>20</v>
      </c>
      <c r="D78" s="4">
        <f t="shared" si="19"/>
        <v>20</v>
      </c>
      <c r="E78" s="14">
        <f t="shared" si="20"/>
        <v>0</v>
      </c>
      <c r="F78" s="4">
        <v>9</v>
      </c>
      <c r="G78" s="4">
        <v>9</v>
      </c>
      <c r="H78" s="14">
        <f t="shared" si="21"/>
        <v>0</v>
      </c>
      <c r="I78" s="4">
        <v>11</v>
      </c>
      <c r="J78" s="4">
        <v>11</v>
      </c>
      <c r="K78" s="14">
        <f t="shared" si="22"/>
        <v>0</v>
      </c>
      <c r="L78" s="4">
        <v>0</v>
      </c>
      <c r="M78" s="4">
        <v>0</v>
      </c>
      <c r="N78" s="14">
        <f t="shared" si="23"/>
        <v>0</v>
      </c>
      <c r="O78" s="4">
        <v>0</v>
      </c>
      <c r="P78" s="4">
        <v>0</v>
      </c>
      <c r="Q78" s="14">
        <f t="shared" si="24"/>
        <v>0</v>
      </c>
      <c r="R78" s="4">
        <v>0</v>
      </c>
      <c r="S78" s="4">
        <v>0</v>
      </c>
      <c r="T78" s="14">
        <f t="shared" si="25"/>
        <v>0</v>
      </c>
      <c r="U78" s="4">
        <v>0</v>
      </c>
      <c r="V78" s="4">
        <v>0</v>
      </c>
      <c r="W78" s="14">
        <f t="shared" si="26"/>
        <v>0</v>
      </c>
    </row>
    <row r="79" spans="1:23" ht="30" x14ac:dyDescent="0.25">
      <c r="A79" s="8" t="s">
        <v>106</v>
      </c>
      <c r="B79" s="17" t="s">
        <v>107</v>
      </c>
      <c r="C79" s="4">
        <v>76</v>
      </c>
      <c r="D79" s="4">
        <f t="shared" si="19"/>
        <v>82</v>
      </c>
      <c r="E79" s="14">
        <f t="shared" si="20"/>
        <v>6</v>
      </c>
      <c r="F79" s="4">
        <v>21</v>
      </c>
      <c r="G79" s="4">
        <v>22</v>
      </c>
      <c r="H79" s="14">
        <f t="shared" si="21"/>
        <v>1</v>
      </c>
      <c r="I79" s="4">
        <v>21</v>
      </c>
      <c r="J79" s="4">
        <v>20</v>
      </c>
      <c r="K79" s="14">
        <f t="shared" si="22"/>
        <v>-1</v>
      </c>
      <c r="L79" s="4">
        <v>21</v>
      </c>
      <c r="M79" s="4">
        <v>20</v>
      </c>
      <c r="N79" s="14">
        <f t="shared" si="23"/>
        <v>-1</v>
      </c>
      <c r="O79" s="4">
        <v>13</v>
      </c>
      <c r="P79" s="4">
        <v>20</v>
      </c>
      <c r="Q79" s="14">
        <f t="shared" si="24"/>
        <v>7</v>
      </c>
      <c r="R79" s="4">
        <v>0</v>
      </c>
      <c r="S79" s="4">
        <v>0</v>
      </c>
      <c r="T79" s="14">
        <f t="shared" si="25"/>
        <v>0</v>
      </c>
      <c r="U79" s="4">
        <v>0</v>
      </c>
      <c r="V79" s="4">
        <v>0</v>
      </c>
      <c r="W79" s="14">
        <f t="shared" si="26"/>
        <v>0</v>
      </c>
    </row>
    <row r="80" spans="1:23" x14ac:dyDescent="0.25">
      <c r="A80" s="31" t="s">
        <v>7</v>
      </c>
      <c r="B80" s="31"/>
      <c r="C80" s="5">
        <f>SUM(C73:C79)</f>
        <v>737</v>
      </c>
      <c r="D80" s="5">
        <f t="shared" ref="D80:W80" si="28">SUM(D73:D79)</f>
        <v>769</v>
      </c>
      <c r="E80" s="5">
        <f t="shared" si="28"/>
        <v>32</v>
      </c>
      <c r="F80" s="5">
        <f t="shared" si="28"/>
        <v>190</v>
      </c>
      <c r="G80" s="5">
        <f t="shared" si="28"/>
        <v>184</v>
      </c>
      <c r="H80" s="5">
        <f t="shared" si="28"/>
        <v>-6</v>
      </c>
      <c r="I80" s="5">
        <f t="shared" si="28"/>
        <v>175</v>
      </c>
      <c r="J80" s="5">
        <f t="shared" si="28"/>
        <v>183</v>
      </c>
      <c r="K80" s="5">
        <f t="shared" si="28"/>
        <v>8</v>
      </c>
      <c r="L80" s="5">
        <f t="shared" si="28"/>
        <v>157</v>
      </c>
      <c r="M80" s="5">
        <f t="shared" si="28"/>
        <v>164</v>
      </c>
      <c r="N80" s="5">
        <f t="shared" si="28"/>
        <v>7</v>
      </c>
      <c r="O80" s="5">
        <f t="shared" si="28"/>
        <v>195</v>
      </c>
      <c r="P80" s="5">
        <f t="shared" si="28"/>
        <v>219</v>
      </c>
      <c r="Q80" s="5">
        <f t="shared" si="28"/>
        <v>24</v>
      </c>
      <c r="R80" s="5">
        <f t="shared" si="28"/>
        <v>20</v>
      </c>
      <c r="S80" s="5">
        <f t="shared" si="28"/>
        <v>19</v>
      </c>
      <c r="T80" s="5">
        <f t="shared" si="28"/>
        <v>-1</v>
      </c>
      <c r="U80" s="5">
        <f t="shared" si="28"/>
        <v>0</v>
      </c>
      <c r="V80" s="5">
        <f t="shared" si="28"/>
        <v>0</v>
      </c>
      <c r="W80" s="5">
        <f t="shared" si="28"/>
        <v>0</v>
      </c>
    </row>
    <row r="81" spans="1:23" x14ac:dyDescent="0.25">
      <c r="A81" s="10" t="s">
        <v>108</v>
      </c>
      <c r="B81" s="17" t="s">
        <v>109</v>
      </c>
      <c r="C81" s="4">
        <v>27</v>
      </c>
      <c r="D81" s="4">
        <f t="shared" si="19"/>
        <v>25</v>
      </c>
      <c r="E81" s="14">
        <f t="shared" si="20"/>
        <v>-2</v>
      </c>
      <c r="F81" s="4">
        <v>11</v>
      </c>
      <c r="G81" s="4">
        <v>9</v>
      </c>
      <c r="H81" s="14">
        <f t="shared" si="21"/>
        <v>-2</v>
      </c>
      <c r="I81" s="4">
        <v>8</v>
      </c>
      <c r="J81" s="4">
        <v>8</v>
      </c>
      <c r="K81" s="14">
        <f t="shared" si="22"/>
        <v>0</v>
      </c>
      <c r="L81" s="4">
        <v>8</v>
      </c>
      <c r="M81" s="4">
        <v>8</v>
      </c>
      <c r="N81" s="14">
        <f t="shared" si="23"/>
        <v>0</v>
      </c>
      <c r="O81" s="4">
        <v>0</v>
      </c>
      <c r="P81" s="4">
        <v>0</v>
      </c>
      <c r="Q81" s="14">
        <f t="shared" si="24"/>
        <v>0</v>
      </c>
      <c r="R81" s="4">
        <v>0</v>
      </c>
      <c r="S81" s="4">
        <v>0</v>
      </c>
      <c r="T81" s="14">
        <f t="shared" si="25"/>
        <v>0</v>
      </c>
      <c r="U81" s="4">
        <v>0</v>
      </c>
      <c r="V81" s="4">
        <v>0</v>
      </c>
      <c r="W81" s="14">
        <f t="shared" si="26"/>
        <v>0</v>
      </c>
    </row>
    <row r="82" spans="1:23" x14ac:dyDescent="0.25">
      <c r="A82" s="10" t="s">
        <v>110</v>
      </c>
      <c r="B82" s="17" t="s">
        <v>111</v>
      </c>
      <c r="C82" s="4">
        <v>7</v>
      </c>
      <c r="D82" s="4">
        <f t="shared" si="19"/>
        <v>7</v>
      </c>
      <c r="E82" s="14">
        <f t="shared" si="20"/>
        <v>0</v>
      </c>
      <c r="F82" s="4">
        <v>7</v>
      </c>
      <c r="G82" s="4">
        <v>7</v>
      </c>
      <c r="H82" s="14">
        <f t="shared" si="21"/>
        <v>0</v>
      </c>
      <c r="I82" s="4">
        <v>0</v>
      </c>
      <c r="J82" s="4">
        <v>0</v>
      </c>
      <c r="K82" s="14">
        <f t="shared" si="22"/>
        <v>0</v>
      </c>
      <c r="L82" s="4">
        <v>0</v>
      </c>
      <c r="M82" s="4">
        <v>0</v>
      </c>
      <c r="N82" s="14">
        <f t="shared" si="23"/>
        <v>0</v>
      </c>
      <c r="O82" s="4">
        <v>0</v>
      </c>
      <c r="P82" s="4">
        <v>0</v>
      </c>
      <c r="Q82" s="14">
        <f t="shared" si="24"/>
        <v>0</v>
      </c>
      <c r="R82" s="4">
        <v>0</v>
      </c>
      <c r="S82" s="4">
        <v>0</v>
      </c>
      <c r="T82" s="14">
        <f t="shared" si="25"/>
        <v>0</v>
      </c>
      <c r="U82" s="4">
        <v>0</v>
      </c>
      <c r="V82" s="4">
        <v>0</v>
      </c>
      <c r="W82" s="14">
        <f t="shared" si="26"/>
        <v>0</v>
      </c>
    </row>
    <row r="83" spans="1:23" x14ac:dyDescent="0.25">
      <c r="A83" s="11" t="s">
        <v>85</v>
      </c>
      <c r="B83" s="16" t="s">
        <v>61</v>
      </c>
      <c r="C83" s="4">
        <v>39</v>
      </c>
      <c r="D83" s="4">
        <f t="shared" si="19"/>
        <v>38</v>
      </c>
      <c r="E83" s="14">
        <f t="shared" si="20"/>
        <v>-1</v>
      </c>
      <c r="F83" s="4">
        <v>18</v>
      </c>
      <c r="G83" s="4">
        <v>18</v>
      </c>
      <c r="H83" s="14">
        <f t="shared" si="21"/>
        <v>0</v>
      </c>
      <c r="I83" s="4">
        <v>21</v>
      </c>
      <c r="J83" s="4">
        <v>20</v>
      </c>
      <c r="K83" s="14">
        <f t="shared" si="22"/>
        <v>-1</v>
      </c>
      <c r="L83" s="4">
        <v>0</v>
      </c>
      <c r="M83" s="4">
        <v>0</v>
      </c>
      <c r="N83" s="14">
        <f t="shared" si="23"/>
        <v>0</v>
      </c>
      <c r="O83" s="4">
        <v>0</v>
      </c>
      <c r="P83" s="4">
        <v>0</v>
      </c>
      <c r="Q83" s="14">
        <f t="shared" si="24"/>
        <v>0</v>
      </c>
      <c r="R83" s="4">
        <v>0</v>
      </c>
      <c r="S83" s="4">
        <v>0</v>
      </c>
      <c r="T83" s="14">
        <f t="shared" si="25"/>
        <v>0</v>
      </c>
      <c r="U83" s="4">
        <v>0</v>
      </c>
      <c r="V83" s="4">
        <v>0</v>
      </c>
      <c r="W83" s="14">
        <f t="shared" si="26"/>
        <v>0</v>
      </c>
    </row>
    <row r="84" spans="1:23" ht="30" x14ac:dyDescent="0.25">
      <c r="A84" s="11" t="s">
        <v>70</v>
      </c>
      <c r="B84" s="16" t="s">
        <v>63</v>
      </c>
      <c r="C84" s="4">
        <v>115</v>
      </c>
      <c r="D84" s="4">
        <f t="shared" si="19"/>
        <v>120</v>
      </c>
      <c r="E84" s="14">
        <f t="shared" si="20"/>
        <v>5</v>
      </c>
      <c r="F84" s="4">
        <v>18</v>
      </c>
      <c r="G84" s="4">
        <v>18</v>
      </c>
      <c r="H84" s="14">
        <f t="shared" si="21"/>
        <v>0</v>
      </c>
      <c r="I84" s="4">
        <v>23</v>
      </c>
      <c r="J84" s="4">
        <v>20</v>
      </c>
      <c r="K84" s="14">
        <f t="shared" si="22"/>
        <v>-3</v>
      </c>
      <c r="L84" s="4">
        <v>38</v>
      </c>
      <c r="M84" s="4">
        <v>40</v>
      </c>
      <c r="N84" s="14">
        <f t="shared" si="23"/>
        <v>2</v>
      </c>
      <c r="O84" s="4">
        <v>25</v>
      </c>
      <c r="P84" s="4">
        <v>34</v>
      </c>
      <c r="Q84" s="14">
        <f t="shared" si="24"/>
        <v>9</v>
      </c>
      <c r="R84" s="4">
        <v>11</v>
      </c>
      <c r="S84" s="4">
        <v>8</v>
      </c>
      <c r="T84" s="14">
        <f t="shared" si="25"/>
        <v>-3</v>
      </c>
      <c r="U84" s="4">
        <v>0</v>
      </c>
      <c r="V84" s="4">
        <v>0</v>
      </c>
      <c r="W84" s="14">
        <f t="shared" si="26"/>
        <v>0</v>
      </c>
    </row>
    <row r="85" spans="1:23" x14ac:dyDescent="0.25">
      <c r="A85" s="10" t="s">
        <v>64</v>
      </c>
      <c r="B85" s="17" t="s">
        <v>61</v>
      </c>
      <c r="C85" s="4">
        <v>14</v>
      </c>
      <c r="D85" s="4">
        <f t="shared" si="19"/>
        <v>14</v>
      </c>
      <c r="E85" s="14">
        <f t="shared" si="20"/>
        <v>0</v>
      </c>
      <c r="F85" s="4">
        <v>8</v>
      </c>
      <c r="G85" s="4">
        <v>8</v>
      </c>
      <c r="H85" s="14">
        <f t="shared" si="21"/>
        <v>0</v>
      </c>
      <c r="I85" s="4">
        <v>6</v>
      </c>
      <c r="J85" s="4">
        <v>6</v>
      </c>
      <c r="K85" s="14">
        <f t="shared" si="22"/>
        <v>0</v>
      </c>
      <c r="L85" s="4">
        <v>0</v>
      </c>
      <c r="M85" s="4">
        <v>0</v>
      </c>
      <c r="N85" s="14">
        <f t="shared" si="23"/>
        <v>0</v>
      </c>
      <c r="O85" s="4">
        <v>0</v>
      </c>
      <c r="P85" s="4">
        <v>0</v>
      </c>
      <c r="Q85" s="14">
        <f t="shared" si="24"/>
        <v>0</v>
      </c>
      <c r="R85" s="4">
        <v>0</v>
      </c>
      <c r="S85" s="4">
        <v>0</v>
      </c>
      <c r="T85" s="14">
        <f t="shared" si="25"/>
        <v>0</v>
      </c>
      <c r="U85" s="4">
        <v>0</v>
      </c>
      <c r="V85" s="4">
        <v>0</v>
      </c>
      <c r="W85" s="14">
        <f t="shared" si="26"/>
        <v>0</v>
      </c>
    </row>
    <row r="86" spans="1:23" x14ac:dyDescent="0.25">
      <c r="A86" s="11" t="s">
        <v>112</v>
      </c>
      <c r="B86" s="16" t="s">
        <v>113</v>
      </c>
      <c r="C86" s="4">
        <v>103</v>
      </c>
      <c r="D86" s="4">
        <f t="shared" si="19"/>
        <v>103</v>
      </c>
      <c r="E86" s="14">
        <f t="shared" si="20"/>
        <v>0</v>
      </c>
      <c r="F86" s="4">
        <v>29</v>
      </c>
      <c r="G86" s="4">
        <v>29</v>
      </c>
      <c r="H86" s="14">
        <f t="shared" si="21"/>
        <v>0</v>
      </c>
      <c r="I86" s="4">
        <v>26</v>
      </c>
      <c r="J86" s="4">
        <v>26</v>
      </c>
      <c r="K86" s="14">
        <f t="shared" si="22"/>
        <v>0</v>
      </c>
      <c r="L86" s="4">
        <v>24</v>
      </c>
      <c r="M86" s="4">
        <v>23</v>
      </c>
      <c r="N86" s="14">
        <f t="shared" si="23"/>
        <v>-1</v>
      </c>
      <c r="O86" s="4">
        <v>24</v>
      </c>
      <c r="P86" s="4">
        <v>25</v>
      </c>
      <c r="Q86" s="14">
        <f t="shared" si="24"/>
        <v>1</v>
      </c>
      <c r="R86" s="4">
        <v>0</v>
      </c>
      <c r="S86" s="4">
        <v>0</v>
      </c>
      <c r="T86" s="14">
        <f t="shared" si="25"/>
        <v>0</v>
      </c>
      <c r="U86" s="4">
        <v>0</v>
      </c>
      <c r="V86" s="4">
        <v>0</v>
      </c>
      <c r="W86" s="14">
        <f t="shared" si="26"/>
        <v>0</v>
      </c>
    </row>
    <row r="87" spans="1:23" x14ac:dyDescent="0.25">
      <c r="A87" s="11" t="s">
        <v>114</v>
      </c>
      <c r="B87" s="16" t="s">
        <v>115</v>
      </c>
      <c r="C87" s="4">
        <v>5</v>
      </c>
      <c r="D87" s="4">
        <f t="shared" si="19"/>
        <v>5</v>
      </c>
      <c r="E87" s="14">
        <f t="shared" si="20"/>
        <v>0</v>
      </c>
      <c r="F87" s="4">
        <v>0</v>
      </c>
      <c r="G87" s="4">
        <v>0</v>
      </c>
      <c r="H87" s="14">
        <f t="shared" si="21"/>
        <v>0</v>
      </c>
      <c r="I87" s="4">
        <v>5</v>
      </c>
      <c r="J87" s="4">
        <v>5</v>
      </c>
      <c r="K87" s="14">
        <f t="shared" si="22"/>
        <v>0</v>
      </c>
      <c r="L87" s="4">
        <v>0</v>
      </c>
      <c r="M87" s="4">
        <v>0</v>
      </c>
      <c r="N87" s="14">
        <f t="shared" si="23"/>
        <v>0</v>
      </c>
      <c r="O87" s="4">
        <v>0</v>
      </c>
      <c r="P87" s="4">
        <v>0</v>
      </c>
      <c r="Q87" s="14">
        <f t="shared" si="24"/>
        <v>0</v>
      </c>
      <c r="R87" s="4">
        <v>0</v>
      </c>
      <c r="S87" s="4">
        <v>0</v>
      </c>
      <c r="T87" s="14">
        <f t="shared" si="25"/>
        <v>0</v>
      </c>
      <c r="U87" s="4">
        <v>0</v>
      </c>
      <c r="V87" s="4">
        <v>0</v>
      </c>
      <c r="W87" s="14">
        <f t="shared" si="26"/>
        <v>0</v>
      </c>
    </row>
    <row r="88" spans="1:23" ht="15" customHeight="1" x14ac:dyDescent="0.25">
      <c r="A88" s="8" t="s">
        <v>116</v>
      </c>
      <c r="B88" s="17" t="s">
        <v>117</v>
      </c>
      <c r="C88" s="4">
        <v>10</v>
      </c>
      <c r="D88" s="4">
        <f t="shared" si="19"/>
        <v>10</v>
      </c>
      <c r="E88" s="14">
        <f t="shared" si="20"/>
        <v>0</v>
      </c>
      <c r="F88" s="4">
        <v>5</v>
      </c>
      <c r="G88" s="4">
        <v>5</v>
      </c>
      <c r="H88" s="14">
        <f t="shared" si="21"/>
        <v>0</v>
      </c>
      <c r="I88" s="4">
        <v>5</v>
      </c>
      <c r="J88" s="4">
        <v>5</v>
      </c>
      <c r="K88" s="14">
        <f t="shared" si="22"/>
        <v>0</v>
      </c>
      <c r="L88" s="4">
        <v>0</v>
      </c>
      <c r="M88" s="4">
        <v>0</v>
      </c>
      <c r="N88" s="14">
        <f t="shared" si="23"/>
        <v>0</v>
      </c>
      <c r="O88" s="4">
        <v>0</v>
      </c>
      <c r="P88" s="4">
        <v>0</v>
      </c>
      <c r="Q88" s="14">
        <f t="shared" si="24"/>
        <v>0</v>
      </c>
      <c r="R88" s="4">
        <v>0</v>
      </c>
      <c r="S88" s="4">
        <v>0</v>
      </c>
      <c r="T88" s="14">
        <f t="shared" si="25"/>
        <v>0</v>
      </c>
      <c r="U88" s="4">
        <v>0</v>
      </c>
      <c r="V88" s="4">
        <v>0</v>
      </c>
      <c r="W88" s="14">
        <f t="shared" si="26"/>
        <v>0</v>
      </c>
    </row>
    <row r="89" spans="1:23" x14ac:dyDescent="0.25">
      <c r="A89" s="31" t="s">
        <v>8</v>
      </c>
      <c r="B89" s="31"/>
      <c r="C89" s="5">
        <f>SUM(C81:C88)</f>
        <v>320</v>
      </c>
      <c r="D89" s="5">
        <f t="shared" ref="D89:W89" si="29">SUM(D81:D88)</f>
        <v>322</v>
      </c>
      <c r="E89" s="5">
        <f t="shared" si="29"/>
        <v>2</v>
      </c>
      <c r="F89" s="5">
        <f t="shared" si="29"/>
        <v>96</v>
      </c>
      <c r="G89" s="5">
        <f t="shared" si="29"/>
        <v>94</v>
      </c>
      <c r="H89" s="5">
        <f t="shared" si="29"/>
        <v>-2</v>
      </c>
      <c r="I89" s="5">
        <f t="shared" si="29"/>
        <v>94</v>
      </c>
      <c r="J89" s="5">
        <f t="shared" si="29"/>
        <v>90</v>
      </c>
      <c r="K89" s="5">
        <f t="shared" si="29"/>
        <v>-4</v>
      </c>
      <c r="L89" s="5">
        <f t="shared" si="29"/>
        <v>70</v>
      </c>
      <c r="M89" s="5">
        <f t="shared" si="29"/>
        <v>71</v>
      </c>
      <c r="N89" s="5">
        <f t="shared" si="29"/>
        <v>1</v>
      </c>
      <c r="O89" s="5">
        <f t="shared" si="29"/>
        <v>49</v>
      </c>
      <c r="P89" s="5">
        <f t="shared" si="29"/>
        <v>59</v>
      </c>
      <c r="Q89" s="5">
        <f t="shared" si="29"/>
        <v>10</v>
      </c>
      <c r="R89" s="5">
        <f t="shared" si="29"/>
        <v>11</v>
      </c>
      <c r="S89" s="5">
        <f t="shared" si="29"/>
        <v>8</v>
      </c>
      <c r="T89" s="5">
        <f t="shared" si="29"/>
        <v>-3</v>
      </c>
      <c r="U89" s="5">
        <f t="shared" si="29"/>
        <v>0</v>
      </c>
      <c r="V89" s="5">
        <f t="shared" si="29"/>
        <v>0</v>
      </c>
      <c r="W89" s="5">
        <f t="shared" si="29"/>
        <v>0</v>
      </c>
    </row>
    <row r="90" spans="1:23" x14ac:dyDescent="0.25">
      <c r="A90" s="12" t="s">
        <v>60</v>
      </c>
      <c r="B90" s="16" t="s">
        <v>118</v>
      </c>
      <c r="C90" s="4">
        <v>9</v>
      </c>
      <c r="D90" s="4">
        <f t="shared" si="19"/>
        <v>10</v>
      </c>
      <c r="E90" s="14">
        <f t="shared" si="20"/>
        <v>1</v>
      </c>
      <c r="F90" s="4">
        <v>0</v>
      </c>
      <c r="G90" s="4">
        <v>0</v>
      </c>
      <c r="H90" s="14">
        <f t="shared" si="21"/>
        <v>0</v>
      </c>
      <c r="I90" s="4">
        <v>1</v>
      </c>
      <c r="J90" s="4">
        <v>0</v>
      </c>
      <c r="K90" s="14">
        <f t="shared" si="22"/>
        <v>-1</v>
      </c>
      <c r="L90" s="4">
        <v>8</v>
      </c>
      <c r="M90" s="4">
        <v>10</v>
      </c>
      <c r="N90" s="14">
        <f t="shared" si="23"/>
        <v>2</v>
      </c>
      <c r="O90" s="4">
        <v>0</v>
      </c>
      <c r="P90" s="4">
        <v>0</v>
      </c>
      <c r="Q90" s="14">
        <f t="shared" si="24"/>
        <v>0</v>
      </c>
      <c r="R90" s="4">
        <v>0</v>
      </c>
      <c r="S90" s="4">
        <v>0</v>
      </c>
      <c r="T90" s="14">
        <f t="shared" si="25"/>
        <v>0</v>
      </c>
      <c r="U90" s="4">
        <v>0</v>
      </c>
      <c r="V90" s="4">
        <v>0</v>
      </c>
      <c r="W90" s="14">
        <f t="shared" si="26"/>
        <v>0</v>
      </c>
    </row>
    <row r="91" spans="1:23" ht="30" x14ac:dyDescent="0.25">
      <c r="A91" s="11" t="s">
        <v>70</v>
      </c>
      <c r="B91" s="16" t="s">
        <v>63</v>
      </c>
      <c r="C91" s="4">
        <v>98</v>
      </c>
      <c r="D91" s="4">
        <f t="shared" si="19"/>
        <v>96</v>
      </c>
      <c r="E91" s="14">
        <f t="shared" si="20"/>
        <v>-2</v>
      </c>
      <c r="F91" s="4">
        <v>31</v>
      </c>
      <c r="G91" s="4">
        <v>30</v>
      </c>
      <c r="H91" s="14">
        <f t="shared" si="21"/>
        <v>-1</v>
      </c>
      <c r="I91" s="4">
        <v>24</v>
      </c>
      <c r="J91" s="4">
        <v>26</v>
      </c>
      <c r="K91" s="14">
        <f t="shared" si="22"/>
        <v>2</v>
      </c>
      <c r="L91" s="4">
        <v>14</v>
      </c>
      <c r="M91" s="4">
        <v>15</v>
      </c>
      <c r="N91" s="14">
        <f t="shared" si="23"/>
        <v>1</v>
      </c>
      <c r="O91" s="4">
        <v>18</v>
      </c>
      <c r="P91" s="4">
        <v>14</v>
      </c>
      <c r="Q91" s="14">
        <f t="shared" si="24"/>
        <v>-4</v>
      </c>
      <c r="R91" s="4">
        <v>11</v>
      </c>
      <c r="S91" s="4">
        <v>11</v>
      </c>
      <c r="T91" s="14">
        <f t="shared" si="25"/>
        <v>0</v>
      </c>
      <c r="U91" s="4">
        <v>0</v>
      </c>
      <c r="V91" s="4">
        <v>0</v>
      </c>
      <c r="W91" s="14">
        <f t="shared" si="26"/>
        <v>0</v>
      </c>
    </row>
    <row r="92" spans="1:23" x14ac:dyDescent="0.25">
      <c r="A92" s="11" t="s">
        <v>71</v>
      </c>
      <c r="B92" s="16" t="s">
        <v>118</v>
      </c>
      <c r="C92" s="4">
        <v>21</v>
      </c>
      <c r="D92" s="4">
        <f t="shared" si="19"/>
        <v>20</v>
      </c>
      <c r="E92" s="14">
        <f t="shared" si="20"/>
        <v>-1</v>
      </c>
      <c r="F92" s="4">
        <v>9</v>
      </c>
      <c r="G92" s="4">
        <v>8</v>
      </c>
      <c r="H92" s="14">
        <f t="shared" si="21"/>
        <v>-1</v>
      </c>
      <c r="I92" s="4">
        <v>11</v>
      </c>
      <c r="J92" s="4">
        <v>12</v>
      </c>
      <c r="K92" s="14">
        <f t="shared" si="22"/>
        <v>1</v>
      </c>
      <c r="L92" s="4">
        <v>1</v>
      </c>
      <c r="M92" s="4">
        <v>0</v>
      </c>
      <c r="N92" s="14">
        <f t="shared" si="23"/>
        <v>-1</v>
      </c>
      <c r="O92" s="4">
        <v>0</v>
      </c>
      <c r="P92" s="4">
        <v>0</v>
      </c>
      <c r="Q92" s="14">
        <f t="shared" si="24"/>
        <v>0</v>
      </c>
      <c r="R92" s="4">
        <v>0</v>
      </c>
      <c r="S92" s="4">
        <v>0</v>
      </c>
      <c r="T92" s="14">
        <f t="shared" si="25"/>
        <v>0</v>
      </c>
      <c r="U92" s="4">
        <v>0</v>
      </c>
      <c r="V92" s="4">
        <v>0</v>
      </c>
      <c r="W92" s="14">
        <f t="shared" si="26"/>
        <v>0</v>
      </c>
    </row>
    <row r="93" spans="1:23" x14ac:dyDescent="0.25">
      <c r="A93" s="11" t="s">
        <v>119</v>
      </c>
      <c r="B93" s="16" t="s">
        <v>120</v>
      </c>
      <c r="C93" s="4">
        <v>19</v>
      </c>
      <c r="D93" s="4">
        <f t="shared" si="19"/>
        <v>18</v>
      </c>
      <c r="E93" s="14">
        <f t="shared" si="20"/>
        <v>-1</v>
      </c>
      <c r="F93" s="4">
        <v>0</v>
      </c>
      <c r="G93" s="4">
        <v>0</v>
      </c>
      <c r="H93" s="14">
        <f t="shared" si="21"/>
        <v>0</v>
      </c>
      <c r="I93" s="4">
        <v>9</v>
      </c>
      <c r="J93" s="4">
        <v>10</v>
      </c>
      <c r="K93" s="14">
        <f t="shared" si="22"/>
        <v>1</v>
      </c>
      <c r="L93" s="4">
        <v>6</v>
      </c>
      <c r="M93" s="4">
        <v>8</v>
      </c>
      <c r="N93" s="14">
        <f t="shared" si="23"/>
        <v>2</v>
      </c>
      <c r="O93" s="4">
        <v>4</v>
      </c>
      <c r="P93" s="4">
        <v>0</v>
      </c>
      <c r="Q93" s="14">
        <f t="shared" si="24"/>
        <v>-4</v>
      </c>
      <c r="R93" s="4">
        <v>0</v>
      </c>
      <c r="S93" s="4">
        <v>0</v>
      </c>
      <c r="T93" s="14">
        <f t="shared" si="25"/>
        <v>0</v>
      </c>
      <c r="U93" s="4">
        <v>0</v>
      </c>
      <c r="V93" s="4">
        <v>0</v>
      </c>
      <c r="W93" s="14">
        <f t="shared" si="26"/>
        <v>0</v>
      </c>
    </row>
    <row r="94" spans="1:23" ht="45" x14ac:dyDescent="0.25">
      <c r="A94" s="11" t="s">
        <v>121</v>
      </c>
      <c r="B94" s="17" t="s">
        <v>122</v>
      </c>
      <c r="C94" s="4">
        <v>4</v>
      </c>
      <c r="D94" s="4">
        <f t="shared" si="19"/>
        <v>2</v>
      </c>
      <c r="E94" s="14">
        <f t="shared" si="20"/>
        <v>-2</v>
      </c>
      <c r="F94" s="4">
        <v>0</v>
      </c>
      <c r="G94" s="4">
        <v>0</v>
      </c>
      <c r="H94" s="14">
        <f t="shared" si="21"/>
        <v>0</v>
      </c>
      <c r="I94" s="4">
        <v>0</v>
      </c>
      <c r="J94" s="4">
        <v>0</v>
      </c>
      <c r="K94" s="14">
        <f t="shared" si="22"/>
        <v>0</v>
      </c>
      <c r="L94" s="4">
        <v>2</v>
      </c>
      <c r="M94" s="4">
        <v>2</v>
      </c>
      <c r="N94" s="14">
        <f t="shared" si="23"/>
        <v>0</v>
      </c>
      <c r="O94" s="4">
        <v>2</v>
      </c>
      <c r="P94" s="4">
        <v>0</v>
      </c>
      <c r="Q94" s="14">
        <f t="shared" si="24"/>
        <v>-2</v>
      </c>
      <c r="R94" s="4">
        <v>0</v>
      </c>
      <c r="S94" s="4">
        <v>0</v>
      </c>
      <c r="T94" s="14">
        <f t="shared" si="25"/>
        <v>0</v>
      </c>
      <c r="U94" s="4">
        <v>0</v>
      </c>
      <c r="V94" s="4">
        <v>0</v>
      </c>
      <c r="W94" s="14">
        <f t="shared" si="26"/>
        <v>0</v>
      </c>
    </row>
    <row r="95" spans="1:23" x14ac:dyDescent="0.25">
      <c r="A95" s="11" t="s">
        <v>123</v>
      </c>
      <c r="B95" s="16" t="s">
        <v>124</v>
      </c>
      <c r="C95" s="4">
        <v>10</v>
      </c>
      <c r="D95" s="4">
        <f t="shared" si="19"/>
        <v>11</v>
      </c>
      <c r="E95" s="14">
        <f t="shared" si="20"/>
        <v>1</v>
      </c>
      <c r="F95" s="4">
        <v>7</v>
      </c>
      <c r="G95" s="4">
        <v>7</v>
      </c>
      <c r="H95" s="14">
        <f t="shared" si="21"/>
        <v>0</v>
      </c>
      <c r="I95" s="4">
        <v>3</v>
      </c>
      <c r="J95" s="4">
        <v>4</v>
      </c>
      <c r="K95" s="14">
        <f t="shared" si="22"/>
        <v>1</v>
      </c>
      <c r="L95" s="4">
        <v>0</v>
      </c>
      <c r="M95" s="4">
        <v>0</v>
      </c>
      <c r="N95" s="14">
        <f t="shared" si="23"/>
        <v>0</v>
      </c>
      <c r="O95" s="4">
        <v>0</v>
      </c>
      <c r="P95" s="4">
        <v>0</v>
      </c>
      <c r="Q95" s="14">
        <f t="shared" si="24"/>
        <v>0</v>
      </c>
      <c r="R95" s="4">
        <v>0</v>
      </c>
      <c r="S95" s="4">
        <v>0</v>
      </c>
      <c r="T95" s="14">
        <f t="shared" si="25"/>
        <v>0</v>
      </c>
      <c r="U95" s="4">
        <v>0</v>
      </c>
      <c r="V95" s="4">
        <v>0</v>
      </c>
      <c r="W95" s="14">
        <f t="shared" si="26"/>
        <v>0</v>
      </c>
    </row>
    <row r="96" spans="1:23" ht="45" x14ac:dyDescent="0.25">
      <c r="A96" s="11" t="s">
        <v>125</v>
      </c>
      <c r="B96" s="16" t="s">
        <v>122</v>
      </c>
      <c r="C96" s="4">
        <v>3</v>
      </c>
      <c r="D96" s="4">
        <f t="shared" si="19"/>
        <v>3</v>
      </c>
      <c r="E96" s="14">
        <f t="shared" si="20"/>
        <v>0</v>
      </c>
      <c r="F96" s="4">
        <v>0</v>
      </c>
      <c r="G96" s="4">
        <v>0</v>
      </c>
      <c r="H96" s="14">
        <f t="shared" si="21"/>
        <v>0</v>
      </c>
      <c r="I96" s="4">
        <v>3</v>
      </c>
      <c r="J96" s="4">
        <v>3</v>
      </c>
      <c r="K96" s="14">
        <f t="shared" si="22"/>
        <v>0</v>
      </c>
      <c r="L96" s="4">
        <v>0</v>
      </c>
      <c r="M96" s="4">
        <v>0</v>
      </c>
      <c r="N96" s="14">
        <f t="shared" si="23"/>
        <v>0</v>
      </c>
      <c r="O96" s="4">
        <v>0</v>
      </c>
      <c r="P96" s="4">
        <v>0</v>
      </c>
      <c r="Q96" s="14">
        <f t="shared" si="24"/>
        <v>0</v>
      </c>
      <c r="R96" s="4">
        <v>0</v>
      </c>
      <c r="S96" s="4">
        <v>0</v>
      </c>
      <c r="T96" s="14">
        <f t="shared" si="25"/>
        <v>0</v>
      </c>
      <c r="U96" s="4">
        <v>0</v>
      </c>
      <c r="V96" s="4">
        <v>0</v>
      </c>
      <c r="W96" s="14">
        <f t="shared" si="26"/>
        <v>0</v>
      </c>
    </row>
    <row r="97" spans="1:23" ht="15" customHeight="1" x14ac:dyDescent="0.25">
      <c r="A97" s="8" t="s">
        <v>126</v>
      </c>
      <c r="B97" s="17" t="s">
        <v>127</v>
      </c>
      <c r="C97" s="4">
        <v>6</v>
      </c>
      <c r="D97" s="4">
        <f t="shared" si="19"/>
        <v>6</v>
      </c>
      <c r="E97" s="14">
        <f t="shared" si="20"/>
        <v>0</v>
      </c>
      <c r="F97" s="4">
        <v>3</v>
      </c>
      <c r="G97" s="4">
        <v>3</v>
      </c>
      <c r="H97" s="14">
        <f t="shared" si="21"/>
        <v>0</v>
      </c>
      <c r="I97" s="4">
        <v>3</v>
      </c>
      <c r="J97" s="4">
        <v>3</v>
      </c>
      <c r="K97" s="14">
        <f t="shared" si="22"/>
        <v>0</v>
      </c>
      <c r="L97" s="4">
        <v>0</v>
      </c>
      <c r="M97" s="4">
        <v>0</v>
      </c>
      <c r="N97" s="14">
        <f t="shared" si="23"/>
        <v>0</v>
      </c>
      <c r="O97" s="4">
        <v>0</v>
      </c>
      <c r="P97" s="4">
        <v>0</v>
      </c>
      <c r="Q97" s="14">
        <f t="shared" si="24"/>
        <v>0</v>
      </c>
      <c r="R97" s="4">
        <v>0</v>
      </c>
      <c r="S97" s="4">
        <v>0</v>
      </c>
      <c r="T97" s="14">
        <f t="shared" si="25"/>
        <v>0</v>
      </c>
      <c r="U97" s="4">
        <v>0</v>
      </c>
      <c r="V97" s="4">
        <v>0</v>
      </c>
      <c r="W97" s="14">
        <f t="shared" si="26"/>
        <v>0</v>
      </c>
    </row>
    <row r="98" spans="1:23" x14ac:dyDescent="0.25">
      <c r="A98" s="31" t="s">
        <v>9</v>
      </c>
      <c r="B98" s="31"/>
      <c r="C98" s="5">
        <f>SUM(C90:C97)</f>
        <v>170</v>
      </c>
      <c r="D98" s="5">
        <f t="shared" ref="D98:W98" si="30">SUM(D90:D97)</f>
        <v>166</v>
      </c>
      <c r="E98" s="5">
        <f t="shared" si="30"/>
        <v>-4</v>
      </c>
      <c r="F98" s="5">
        <f t="shared" si="30"/>
        <v>50</v>
      </c>
      <c r="G98" s="5">
        <f t="shared" si="30"/>
        <v>48</v>
      </c>
      <c r="H98" s="5">
        <f t="shared" si="30"/>
        <v>-2</v>
      </c>
      <c r="I98" s="5">
        <f t="shared" si="30"/>
        <v>54</v>
      </c>
      <c r="J98" s="5">
        <f t="shared" si="30"/>
        <v>58</v>
      </c>
      <c r="K98" s="5">
        <f t="shared" si="30"/>
        <v>4</v>
      </c>
      <c r="L98" s="5">
        <f t="shared" si="30"/>
        <v>31</v>
      </c>
      <c r="M98" s="5">
        <f t="shared" si="30"/>
        <v>35</v>
      </c>
      <c r="N98" s="5">
        <f t="shared" si="30"/>
        <v>4</v>
      </c>
      <c r="O98" s="5">
        <f t="shared" si="30"/>
        <v>24</v>
      </c>
      <c r="P98" s="5">
        <f t="shared" si="30"/>
        <v>14</v>
      </c>
      <c r="Q98" s="5">
        <f t="shared" si="30"/>
        <v>-10</v>
      </c>
      <c r="R98" s="5">
        <f t="shared" si="30"/>
        <v>11</v>
      </c>
      <c r="S98" s="5">
        <f t="shared" si="30"/>
        <v>11</v>
      </c>
      <c r="T98" s="5">
        <f t="shared" si="30"/>
        <v>0</v>
      </c>
      <c r="U98" s="5">
        <f t="shared" si="30"/>
        <v>0</v>
      </c>
      <c r="V98" s="5">
        <f t="shared" si="30"/>
        <v>0</v>
      </c>
      <c r="W98" s="5">
        <f t="shared" si="30"/>
        <v>0</v>
      </c>
    </row>
    <row r="99" spans="1:23" x14ac:dyDescent="0.25">
      <c r="A99" s="10" t="s">
        <v>95</v>
      </c>
      <c r="B99" s="17" t="s">
        <v>96</v>
      </c>
      <c r="C99" s="4">
        <v>9</v>
      </c>
      <c r="D99" s="4">
        <f t="shared" si="19"/>
        <v>9</v>
      </c>
      <c r="E99" s="14">
        <f t="shared" si="20"/>
        <v>0</v>
      </c>
      <c r="F99" s="4">
        <v>9</v>
      </c>
      <c r="G99" s="4">
        <v>9</v>
      </c>
      <c r="H99" s="14">
        <f t="shared" si="21"/>
        <v>0</v>
      </c>
      <c r="I99" s="4">
        <v>0</v>
      </c>
      <c r="J99" s="4">
        <v>0</v>
      </c>
      <c r="K99" s="14">
        <f t="shared" si="22"/>
        <v>0</v>
      </c>
      <c r="L99" s="4">
        <v>0</v>
      </c>
      <c r="M99" s="4">
        <v>0</v>
      </c>
      <c r="N99" s="14">
        <f t="shared" si="23"/>
        <v>0</v>
      </c>
      <c r="O99" s="4">
        <v>0</v>
      </c>
      <c r="P99" s="4">
        <v>0</v>
      </c>
      <c r="Q99" s="14">
        <f t="shared" si="24"/>
        <v>0</v>
      </c>
      <c r="R99" s="4">
        <v>0</v>
      </c>
      <c r="S99" s="4">
        <v>0</v>
      </c>
      <c r="T99" s="14">
        <f t="shared" si="25"/>
        <v>0</v>
      </c>
      <c r="U99" s="4">
        <v>0</v>
      </c>
      <c r="V99" s="4">
        <v>0</v>
      </c>
      <c r="W99" s="14">
        <f t="shared" si="26"/>
        <v>0</v>
      </c>
    </row>
    <row r="100" spans="1:23" x14ac:dyDescent="0.25">
      <c r="A100" s="11" t="s">
        <v>128</v>
      </c>
      <c r="B100" s="16" t="s">
        <v>129</v>
      </c>
      <c r="C100" s="4">
        <v>72</v>
      </c>
      <c r="D100" s="4">
        <f t="shared" si="19"/>
        <v>73</v>
      </c>
      <c r="E100" s="14">
        <f t="shared" si="20"/>
        <v>1</v>
      </c>
      <c r="F100" s="4">
        <v>19</v>
      </c>
      <c r="G100" s="4">
        <v>20</v>
      </c>
      <c r="H100" s="14">
        <f t="shared" si="21"/>
        <v>1</v>
      </c>
      <c r="I100" s="4">
        <v>21</v>
      </c>
      <c r="J100" s="4">
        <v>19</v>
      </c>
      <c r="K100" s="14">
        <f t="shared" si="22"/>
        <v>-2</v>
      </c>
      <c r="L100" s="4">
        <v>18</v>
      </c>
      <c r="M100" s="4">
        <v>18</v>
      </c>
      <c r="N100" s="14">
        <f t="shared" si="23"/>
        <v>0</v>
      </c>
      <c r="O100" s="4">
        <v>14</v>
      </c>
      <c r="P100" s="4">
        <v>16</v>
      </c>
      <c r="Q100" s="14">
        <f t="shared" si="24"/>
        <v>2</v>
      </c>
      <c r="R100" s="4">
        <v>0</v>
      </c>
      <c r="S100" s="4">
        <v>0</v>
      </c>
      <c r="T100" s="14">
        <f t="shared" si="25"/>
        <v>0</v>
      </c>
      <c r="U100" s="4">
        <v>0</v>
      </c>
      <c r="V100" s="4">
        <v>0</v>
      </c>
      <c r="W100" s="14">
        <f t="shared" si="26"/>
        <v>0</v>
      </c>
    </row>
    <row r="101" spans="1:23" x14ac:dyDescent="0.25">
      <c r="A101" s="11" t="s">
        <v>130</v>
      </c>
      <c r="B101" s="16" t="s">
        <v>69</v>
      </c>
      <c r="C101" s="4">
        <v>38</v>
      </c>
      <c r="D101" s="4">
        <f t="shared" si="19"/>
        <v>38</v>
      </c>
      <c r="E101" s="14">
        <f t="shared" si="20"/>
        <v>0</v>
      </c>
      <c r="F101" s="4">
        <v>12</v>
      </c>
      <c r="G101" s="4">
        <v>12</v>
      </c>
      <c r="H101" s="14">
        <f t="shared" si="21"/>
        <v>0</v>
      </c>
      <c r="I101" s="4">
        <v>12</v>
      </c>
      <c r="J101" s="4">
        <v>10</v>
      </c>
      <c r="K101" s="14">
        <f t="shared" si="22"/>
        <v>-2</v>
      </c>
      <c r="L101" s="4">
        <v>5</v>
      </c>
      <c r="M101" s="4">
        <v>8</v>
      </c>
      <c r="N101" s="14">
        <f t="shared" si="23"/>
        <v>3</v>
      </c>
      <c r="O101" s="4">
        <v>9</v>
      </c>
      <c r="P101" s="4">
        <v>8</v>
      </c>
      <c r="Q101" s="14">
        <f t="shared" si="24"/>
        <v>-1</v>
      </c>
      <c r="R101" s="4">
        <v>0</v>
      </c>
      <c r="S101" s="4">
        <v>0</v>
      </c>
      <c r="T101" s="14">
        <f t="shared" si="25"/>
        <v>0</v>
      </c>
      <c r="U101" s="4">
        <v>0</v>
      </c>
      <c r="V101" s="4">
        <v>0</v>
      </c>
      <c r="W101" s="14">
        <f t="shared" si="26"/>
        <v>0</v>
      </c>
    </row>
    <row r="102" spans="1:23" x14ac:dyDescent="0.25">
      <c r="A102" s="10" t="s">
        <v>131</v>
      </c>
      <c r="B102" s="17" t="s">
        <v>132</v>
      </c>
      <c r="C102" s="4">
        <v>4</v>
      </c>
      <c r="D102" s="4">
        <f t="shared" si="19"/>
        <v>3</v>
      </c>
      <c r="E102" s="14">
        <f t="shared" si="20"/>
        <v>-1</v>
      </c>
      <c r="F102" s="4">
        <v>3</v>
      </c>
      <c r="G102" s="4">
        <v>3</v>
      </c>
      <c r="H102" s="14">
        <f t="shared" si="21"/>
        <v>0</v>
      </c>
      <c r="I102" s="4">
        <v>1</v>
      </c>
      <c r="J102" s="4">
        <v>0</v>
      </c>
      <c r="K102" s="14">
        <f t="shared" si="22"/>
        <v>-1</v>
      </c>
      <c r="L102" s="4">
        <v>0</v>
      </c>
      <c r="M102" s="4">
        <v>0</v>
      </c>
      <c r="N102" s="14">
        <f t="shared" si="23"/>
        <v>0</v>
      </c>
      <c r="O102" s="4">
        <v>0</v>
      </c>
      <c r="P102" s="4">
        <v>0</v>
      </c>
      <c r="Q102" s="14">
        <f t="shared" si="24"/>
        <v>0</v>
      </c>
      <c r="R102" s="4">
        <v>0</v>
      </c>
      <c r="S102" s="4">
        <v>0</v>
      </c>
      <c r="T102" s="14">
        <f t="shared" si="25"/>
        <v>0</v>
      </c>
      <c r="U102" s="4">
        <v>0</v>
      </c>
      <c r="V102" s="4">
        <v>0</v>
      </c>
      <c r="W102" s="14">
        <f t="shared" si="26"/>
        <v>0</v>
      </c>
    </row>
    <row r="103" spans="1:23" ht="30" x14ac:dyDescent="0.25">
      <c r="A103" s="11" t="s">
        <v>62</v>
      </c>
      <c r="B103" s="16" t="s">
        <v>86</v>
      </c>
      <c r="C103" s="4">
        <v>133</v>
      </c>
      <c r="D103" s="4">
        <f t="shared" si="19"/>
        <v>133</v>
      </c>
      <c r="E103" s="14">
        <f t="shared" si="20"/>
        <v>0</v>
      </c>
      <c r="F103" s="4">
        <v>30</v>
      </c>
      <c r="G103" s="4">
        <v>29</v>
      </c>
      <c r="H103" s="14">
        <f t="shared" si="21"/>
        <v>-1</v>
      </c>
      <c r="I103" s="4">
        <v>26</v>
      </c>
      <c r="J103" s="4">
        <v>27</v>
      </c>
      <c r="K103" s="14">
        <f t="shared" si="22"/>
        <v>1</v>
      </c>
      <c r="L103" s="4">
        <v>26</v>
      </c>
      <c r="M103" s="4">
        <v>25</v>
      </c>
      <c r="N103" s="14">
        <f t="shared" si="23"/>
        <v>-1</v>
      </c>
      <c r="O103" s="4">
        <v>27</v>
      </c>
      <c r="P103" s="4">
        <v>29</v>
      </c>
      <c r="Q103" s="14">
        <f t="shared" si="24"/>
        <v>2</v>
      </c>
      <c r="R103" s="4">
        <v>24</v>
      </c>
      <c r="S103" s="4">
        <v>23</v>
      </c>
      <c r="T103" s="14">
        <f t="shared" si="25"/>
        <v>-1</v>
      </c>
      <c r="U103" s="4">
        <v>0</v>
      </c>
      <c r="V103" s="4">
        <v>0</v>
      </c>
      <c r="W103" s="14">
        <f t="shared" si="26"/>
        <v>0</v>
      </c>
    </row>
    <row r="104" spans="1:23" x14ac:dyDescent="0.25">
      <c r="A104" s="11" t="s">
        <v>64</v>
      </c>
      <c r="B104" s="16" t="s">
        <v>61</v>
      </c>
      <c r="C104" s="4">
        <v>14</v>
      </c>
      <c r="D104" s="4">
        <f t="shared" si="19"/>
        <v>12</v>
      </c>
      <c r="E104" s="14">
        <f t="shared" si="20"/>
        <v>-2</v>
      </c>
      <c r="F104" s="4">
        <v>8</v>
      </c>
      <c r="G104" s="4">
        <v>8</v>
      </c>
      <c r="H104" s="14">
        <f t="shared" si="21"/>
        <v>0</v>
      </c>
      <c r="I104" s="4">
        <v>6</v>
      </c>
      <c r="J104" s="4">
        <v>4</v>
      </c>
      <c r="K104" s="14">
        <f t="shared" si="22"/>
        <v>-2</v>
      </c>
      <c r="L104" s="4">
        <v>0</v>
      </c>
      <c r="M104" s="4">
        <v>0</v>
      </c>
      <c r="N104" s="14">
        <f t="shared" si="23"/>
        <v>0</v>
      </c>
      <c r="O104" s="4">
        <v>0</v>
      </c>
      <c r="P104" s="4">
        <v>0</v>
      </c>
      <c r="Q104" s="14">
        <f t="shared" si="24"/>
        <v>0</v>
      </c>
      <c r="R104" s="4">
        <v>0</v>
      </c>
      <c r="S104" s="4">
        <v>0</v>
      </c>
      <c r="T104" s="14">
        <f t="shared" si="25"/>
        <v>0</v>
      </c>
      <c r="U104" s="4">
        <v>0</v>
      </c>
      <c r="V104" s="4">
        <v>0</v>
      </c>
      <c r="W104" s="14">
        <f t="shared" si="26"/>
        <v>0</v>
      </c>
    </row>
    <row r="105" spans="1:23" x14ac:dyDescent="0.25">
      <c r="A105" s="11" t="s">
        <v>72</v>
      </c>
      <c r="B105" s="16" t="s">
        <v>73</v>
      </c>
      <c r="C105" s="4">
        <v>83</v>
      </c>
      <c r="D105" s="4">
        <f t="shared" si="19"/>
        <v>82</v>
      </c>
      <c r="E105" s="14">
        <f t="shared" si="20"/>
        <v>-1</v>
      </c>
      <c r="F105" s="4">
        <v>24</v>
      </c>
      <c r="G105" s="4">
        <v>24</v>
      </c>
      <c r="H105" s="14">
        <f t="shared" si="21"/>
        <v>0</v>
      </c>
      <c r="I105" s="4">
        <v>23</v>
      </c>
      <c r="J105" s="4">
        <v>21</v>
      </c>
      <c r="K105" s="14">
        <f t="shared" si="22"/>
        <v>-2</v>
      </c>
      <c r="L105" s="4">
        <v>18</v>
      </c>
      <c r="M105" s="4">
        <v>16</v>
      </c>
      <c r="N105" s="14">
        <f t="shared" si="23"/>
        <v>-2</v>
      </c>
      <c r="O105" s="4">
        <v>17</v>
      </c>
      <c r="P105" s="4">
        <v>21</v>
      </c>
      <c r="Q105" s="14">
        <f t="shared" si="24"/>
        <v>4</v>
      </c>
      <c r="R105" s="4">
        <v>0</v>
      </c>
      <c r="S105" s="4">
        <v>0</v>
      </c>
      <c r="T105" s="14">
        <f t="shared" si="25"/>
        <v>0</v>
      </c>
      <c r="U105" s="4">
        <v>1</v>
      </c>
      <c r="V105" s="4">
        <v>0</v>
      </c>
      <c r="W105" s="14">
        <f t="shared" si="26"/>
        <v>-1</v>
      </c>
    </row>
    <row r="106" spans="1:23" x14ac:dyDescent="0.25">
      <c r="A106" s="11" t="s">
        <v>76</v>
      </c>
      <c r="B106" s="16" t="s">
        <v>133</v>
      </c>
      <c r="C106" s="4">
        <v>61</v>
      </c>
      <c r="D106" s="4">
        <f t="shared" si="19"/>
        <v>59</v>
      </c>
      <c r="E106" s="14">
        <f t="shared" si="20"/>
        <v>-2</v>
      </c>
      <c r="F106" s="4">
        <v>25</v>
      </c>
      <c r="G106" s="4">
        <v>26</v>
      </c>
      <c r="H106" s="14">
        <f t="shared" si="21"/>
        <v>1</v>
      </c>
      <c r="I106" s="4">
        <v>34</v>
      </c>
      <c r="J106" s="4">
        <v>33</v>
      </c>
      <c r="K106" s="14">
        <f t="shared" si="22"/>
        <v>-1</v>
      </c>
      <c r="L106" s="4">
        <v>2</v>
      </c>
      <c r="M106" s="4">
        <v>0</v>
      </c>
      <c r="N106" s="14">
        <f t="shared" si="23"/>
        <v>-2</v>
      </c>
      <c r="O106" s="4">
        <v>0</v>
      </c>
      <c r="P106" s="4">
        <v>0</v>
      </c>
      <c r="Q106" s="14">
        <f t="shared" si="24"/>
        <v>0</v>
      </c>
      <c r="R106" s="4">
        <v>0</v>
      </c>
      <c r="S106" s="4">
        <v>0</v>
      </c>
      <c r="T106" s="14">
        <f t="shared" si="25"/>
        <v>0</v>
      </c>
      <c r="U106" s="4">
        <v>0</v>
      </c>
      <c r="V106" s="4">
        <v>0</v>
      </c>
      <c r="W106" s="14">
        <f t="shared" si="26"/>
        <v>0</v>
      </c>
    </row>
    <row r="107" spans="1:23" x14ac:dyDescent="0.25">
      <c r="A107" s="11" t="s">
        <v>77</v>
      </c>
      <c r="B107" s="16" t="s">
        <v>134</v>
      </c>
      <c r="C107" s="4">
        <v>19</v>
      </c>
      <c r="D107" s="4">
        <f t="shared" si="19"/>
        <v>13</v>
      </c>
      <c r="E107" s="14">
        <f t="shared" si="20"/>
        <v>-6</v>
      </c>
      <c r="F107" s="4">
        <v>8</v>
      </c>
      <c r="G107" s="4">
        <v>6</v>
      </c>
      <c r="H107" s="14">
        <f t="shared" si="21"/>
        <v>-2</v>
      </c>
      <c r="I107" s="4">
        <v>11</v>
      </c>
      <c r="J107" s="4">
        <v>7</v>
      </c>
      <c r="K107" s="14">
        <f t="shared" si="22"/>
        <v>-4</v>
      </c>
      <c r="L107" s="4">
        <v>0</v>
      </c>
      <c r="M107" s="4">
        <v>0</v>
      </c>
      <c r="N107" s="14">
        <f t="shared" si="23"/>
        <v>0</v>
      </c>
      <c r="O107" s="4">
        <v>0</v>
      </c>
      <c r="P107" s="4">
        <v>0</v>
      </c>
      <c r="Q107" s="14">
        <f t="shared" si="24"/>
        <v>0</v>
      </c>
      <c r="R107" s="4">
        <v>0</v>
      </c>
      <c r="S107" s="4">
        <v>0</v>
      </c>
      <c r="T107" s="14">
        <f t="shared" si="25"/>
        <v>0</v>
      </c>
      <c r="U107" s="4">
        <v>0</v>
      </c>
      <c r="V107" s="4">
        <v>0</v>
      </c>
      <c r="W107" s="14">
        <f t="shared" si="26"/>
        <v>0</v>
      </c>
    </row>
    <row r="108" spans="1:23" x14ac:dyDescent="0.25">
      <c r="A108" s="11" t="s">
        <v>135</v>
      </c>
      <c r="B108" s="16" t="s">
        <v>136</v>
      </c>
      <c r="C108" s="4">
        <v>40</v>
      </c>
      <c r="D108" s="4">
        <f t="shared" si="19"/>
        <v>40</v>
      </c>
      <c r="E108" s="14">
        <f t="shared" si="20"/>
        <v>0</v>
      </c>
      <c r="F108" s="4">
        <v>10</v>
      </c>
      <c r="G108" s="4">
        <v>10</v>
      </c>
      <c r="H108" s="14">
        <f t="shared" si="21"/>
        <v>0</v>
      </c>
      <c r="I108" s="4">
        <v>10</v>
      </c>
      <c r="J108" s="4">
        <v>10</v>
      </c>
      <c r="K108" s="14">
        <f t="shared" si="22"/>
        <v>0</v>
      </c>
      <c r="L108" s="4">
        <v>12</v>
      </c>
      <c r="M108" s="4">
        <v>10</v>
      </c>
      <c r="N108" s="14">
        <f t="shared" si="23"/>
        <v>-2</v>
      </c>
      <c r="O108" s="4">
        <v>8</v>
      </c>
      <c r="P108" s="4">
        <v>10</v>
      </c>
      <c r="Q108" s="14">
        <f t="shared" si="24"/>
        <v>2</v>
      </c>
      <c r="R108" s="4">
        <v>0</v>
      </c>
      <c r="S108" s="4">
        <v>0</v>
      </c>
      <c r="T108" s="14">
        <f t="shared" si="25"/>
        <v>0</v>
      </c>
      <c r="U108" s="4">
        <v>0</v>
      </c>
      <c r="V108" s="4">
        <v>0</v>
      </c>
      <c r="W108" s="14">
        <f t="shared" si="26"/>
        <v>0</v>
      </c>
    </row>
    <row r="109" spans="1:23" x14ac:dyDescent="0.25">
      <c r="A109" s="11" t="s">
        <v>137</v>
      </c>
      <c r="B109" s="16" t="s">
        <v>136</v>
      </c>
      <c r="C109" s="4">
        <v>22</v>
      </c>
      <c r="D109" s="4">
        <f t="shared" si="19"/>
        <v>20</v>
      </c>
      <c r="E109" s="14">
        <f t="shared" si="20"/>
        <v>-2</v>
      </c>
      <c r="F109" s="4">
        <v>10</v>
      </c>
      <c r="G109" s="4">
        <v>10</v>
      </c>
      <c r="H109" s="14">
        <f t="shared" si="21"/>
        <v>0</v>
      </c>
      <c r="I109" s="4">
        <v>12</v>
      </c>
      <c r="J109" s="4">
        <v>10</v>
      </c>
      <c r="K109" s="14">
        <f t="shared" si="22"/>
        <v>-2</v>
      </c>
      <c r="L109" s="4">
        <v>0</v>
      </c>
      <c r="M109" s="4">
        <v>0</v>
      </c>
      <c r="N109" s="14">
        <f t="shared" si="23"/>
        <v>0</v>
      </c>
      <c r="O109" s="4">
        <v>0</v>
      </c>
      <c r="P109" s="4">
        <v>0</v>
      </c>
      <c r="Q109" s="14">
        <f t="shared" si="24"/>
        <v>0</v>
      </c>
      <c r="R109" s="4">
        <v>0</v>
      </c>
      <c r="S109" s="4">
        <v>0</v>
      </c>
      <c r="T109" s="14">
        <f t="shared" si="25"/>
        <v>0</v>
      </c>
      <c r="U109" s="4">
        <v>0</v>
      </c>
      <c r="V109" s="4">
        <v>0</v>
      </c>
      <c r="W109" s="14">
        <f t="shared" si="26"/>
        <v>0</v>
      </c>
    </row>
    <row r="110" spans="1:23" x14ac:dyDescent="0.25">
      <c r="A110" s="11" t="s">
        <v>138</v>
      </c>
      <c r="B110" s="16" t="s">
        <v>139</v>
      </c>
      <c r="C110" s="4">
        <v>3</v>
      </c>
      <c r="D110" s="4">
        <f t="shared" si="19"/>
        <v>3</v>
      </c>
      <c r="E110" s="14">
        <f t="shared" si="20"/>
        <v>0</v>
      </c>
      <c r="F110" s="4">
        <v>0</v>
      </c>
      <c r="G110" s="4">
        <v>0</v>
      </c>
      <c r="H110" s="14">
        <f t="shared" si="21"/>
        <v>0</v>
      </c>
      <c r="I110" s="4">
        <v>0</v>
      </c>
      <c r="J110" s="4">
        <v>0</v>
      </c>
      <c r="K110" s="14">
        <f t="shared" si="22"/>
        <v>0</v>
      </c>
      <c r="L110" s="4">
        <v>0</v>
      </c>
      <c r="M110" s="4">
        <v>0</v>
      </c>
      <c r="N110" s="14">
        <f t="shared" si="23"/>
        <v>0</v>
      </c>
      <c r="O110" s="4">
        <v>3</v>
      </c>
      <c r="P110" s="4">
        <v>3</v>
      </c>
      <c r="Q110" s="14">
        <f t="shared" si="24"/>
        <v>0</v>
      </c>
      <c r="R110" s="4">
        <v>0</v>
      </c>
      <c r="S110" s="4">
        <v>0</v>
      </c>
      <c r="T110" s="14">
        <f t="shared" si="25"/>
        <v>0</v>
      </c>
      <c r="U110" s="4">
        <v>0</v>
      </c>
      <c r="V110" s="4">
        <v>0</v>
      </c>
      <c r="W110" s="14">
        <f t="shared" si="26"/>
        <v>0</v>
      </c>
    </row>
    <row r="111" spans="1:23" x14ac:dyDescent="0.25">
      <c r="A111" s="31" t="s">
        <v>10</v>
      </c>
      <c r="B111" s="31"/>
      <c r="C111" s="5">
        <f>SUM(C99:C110)</f>
        <v>498</v>
      </c>
      <c r="D111" s="5">
        <f t="shared" ref="D111:W111" si="31">SUM(D99:D110)</f>
        <v>485</v>
      </c>
      <c r="E111" s="5">
        <f t="shared" si="31"/>
        <v>-13</v>
      </c>
      <c r="F111" s="5">
        <f t="shared" si="31"/>
        <v>158</v>
      </c>
      <c r="G111" s="5">
        <f t="shared" si="31"/>
        <v>157</v>
      </c>
      <c r="H111" s="5">
        <f t="shared" si="31"/>
        <v>-1</v>
      </c>
      <c r="I111" s="5">
        <f t="shared" si="31"/>
        <v>156</v>
      </c>
      <c r="J111" s="5">
        <f t="shared" si="31"/>
        <v>141</v>
      </c>
      <c r="K111" s="5">
        <f t="shared" si="31"/>
        <v>-15</v>
      </c>
      <c r="L111" s="5">
        <f t="shared" si="31"/>
        <v>81</v>
      </c>
      <c r="M111" s="5">
        <f t="shared" si="31"/>
        <v>77</v>
      </c>
      <c r="N111" s="5">
        <f t="shared" si="31"/>
        <v>-4</v>
      </c>
      <c r="O111" s="5">
        <f t="shared" si="31"/>
        <v>78</v>
      </c>
      <c r="P111" s="5">
        <f t="shared" si="31"/>
        <v>87</v>
      </c>
      <c r="Q111" s="5">
        <f t="shared" si="31"/>
        <v>9</v>
      </c>
      <c r="R111" s="5">
        <f t="shared" si="31"/>
        <v>24</v>
      </c>
      <c r="S111" s="5">
        <f t="shared" si="31"/>
        <v>23</v>
      </c>
      <c r="T111" s="5">
        <f t="shared" si="31"/>
        <v>-1</v>
      </c>
      <c r="U111" s="5">
        <f t="shared" si="31"/>
        <v>1</v>
      </c>
      <c r="V111" s="5">
        <f t="shared" si="31"/>
        <v>0</v>
      </c>
      <c r="W111" s="5">
        <f t="shared" si="31"/>
        <v>-1</v>
      </c>
    </row>
    <row r="112" spans="1:23" x14ac:dyDescent="0.25">
      <c r="A112" s="8">
        <v>36987</v>
      </c>
      <c r="B112" s="17" t="s">
        <v>140</v>
      </c>
      <c r="C112" s="4">
        <f>F112+I112+L112+O112+R112+U112</f>
        <v>5</v>
      </c>
      <c r="D112" s="4">
        <f t="shared" si="19"/>
        <v>6</v>
      </c>
      <c r="E112" s="14">
        <f t="shared" si="20"/>
        <v>1</v>
      </c>
      <c r="F112" s="4">
        <v>0</v>
      </c>
      <c r="G112" s="4">
        <v>0</v>
      </c>
      <c r="H112" s="14">
        <f t="shared" si="21"/>
        <v>0</v>
      </c>
      <c r="I112" s="4">
        <v>5</v>
      </c>
      <c r="J112" s="4">
        <v>6</v>
      </c>
      <c r="K112" s="14">
        <f t="shared" si="22"/>
        <v>1</v>
      </c>
      <c r="L112" s="4">
        <v>0</v>
      </c>
      <c r="M112" s="4">
        <v>0</v>
      </c>
      <c r="N112" s="14">
        <f t="shared" si="23"/>
        <v>0</v>
      </c>
      <c r="O112" s="4">
        <v>0</v>
      </c>
      <c r="P112" s="4">
        <v>0</v>
      </c>
      <c r="Q112" s="14">
        <f t="shared" si="24"/>
        <v>0</v>
      </c>
      <c r="R112" s="4">
        <v>0</v>
      </c>
      <c r="S112" s="4">
        <v>0</v>
      </c>
      <c r="T112" s="14">
        <f t="shared" si="25"/>
        <v>0</v>
      </c>
      <c r="U112" s="4">
        <v>0</v>
      </c>
      <c r="V112" s="4">
        <v>0</v>
      </c>
      <c r="W112" s="14">
        <f t="shared" si="26"/>
        <v>0</v>
      </c>
    </row>
    <row r="113" spans="1:23" x14ac:dyDescent="0.25">
      <c r="A113" s="11">
        <v>37042</v>
      </c>
      <c r="B113" s="16" t="s">
        <v>141</v>
      </c>
      <c r="C113" s="4">
        <f t="shared" ref="C113:C119" si="32">F113+I113+L113+O113+R113+U113</f>
        <v>634</v>
      </c>
      <c r="D113" s="4">
        <f t="shared" si="19"/>
        <v>631</v>
      </c>
      <c r="E113" s="14">
        <f t="shared" si="20"/>
        <v>-3</v>
      </c>
      <c r="F113" s="4">
        <v>125</v>
      </c>
      <c r="G113" s="4">
        <v>125</v>
      </c>
      <c r="H113" s="14">
        <f t="shared" si="21"/>
        <v>0</v>
      </c>
      <c r="I113" s="4">
        <v>144</v>
      </c>
      <c r="J113" s="4">
        <v>125</v>
      </c>
      <c r="K113" s="14">
        <f t="shared" si="22"/>
        <v>-19</v>
      </c>
      <c r="L113" s="4">
        <v>104</v>
      </c>
      <c r="M113" s="4">
        <v>95</v>
      </c>
      <c r="N113" s="14">
        <f t="shared" si="23"/>
        <v>-9</v>
      </c>
      <c r="O113" s="4">
        <v>86</v>
      </c>
      <c r="P113" s="4">
        <v>95</v>
      </c>
      <c r="Q113" s="14">
        <f t="shared" si="24"/>
        <v>9</v>
      </c>
      <c r="R113" s="4">
        <v>86</v>
      </c>
      <c r="S113" s="4">
        <v>95</v>
      </c>
      <c r="T113" s="14">
        <f t="shared" si="25"/>
        <v>9</v>
      </c>
      <c r="U113" s="4">
        <v>89</v>
      </c>
      <c r="V113" s="4">
        <v>96</v>
      </c>
      <c r="W113" s="14">
        <f t="shared" si="26"/>
        <v>7</v>
      </c>
    </row>
    <row r="114" spans="1:23" x14ac:dyDescent="0.25">
      <c r="A114" s="11">
        <v>37407</v>
      </c>
      <c r="B114" s="16" t="s">
        <v>142</v>
      </c>
      <c r="C114" s="4">
        <f t="shared" si="32"/>
        <v>282</v>
      </c>
      <c r="D114" s="4">
        <f t="shared" si="19"/>
        <v>310</v>
      </c>
      <c r="E114" s="14">
        <f t="shared" si="20"/>
        <v>28</v>
      </c>
      <c r="F114" s="4">
        <v>55</v>
      </c>
      <c r="G114" s="4">
        <v>55</v>
      </c>
      <c r="H114" s="14">
        <f t="shared" si="21"/>
        <v>0</v>
      </c>
      <c r="I114" s="4">
        <v>55</v>
      </c>
      <c r="J114" s="4">
        <v>50</v>
      </c>
      <c r="K114" s="14">
        <f t="shared" si="22"/>
        <v>-5</v>
      </c>
      <c r="L114" s="4">
        <v>51</v>
      </c>
      <c r="M114" s="4">
        <v>55</v>
      </c>
      <c r="N114" s="14">
        <f t="shared" si="23"/>
        <v>4</v>
      </c>
      <c r="O114" s="4">
        <v>40</v>
      </c>
      <c r="P114" s="4">
        <v>50</v>
      </c>
      <c r="Q114" s="14">
        <f t="shared" si="24"/>
        <v>10</v>
      </c>
      <c r="R114" s="4">
        <v>41</v>
      </c>
      <c r="S114" s="4">
        <v>50</v>
      </c>
      <c r="T114" s="14">
        <f t="shared" si="25"/>
        <v>9</v>
      </c>
      <c r="U114" s="4">
        <v>40</v>
      </c>
      <c r="V114" s="4">
        <v>50</v>
      </c>
      <c r="W114" s="14">
        <f t="shared" si="26"/>
        <v>10</v>
      </c>
    </row>
    <row r="115" spans="1:23" x14ac:dyDescent="0.25">
      <c r="A115" s="11">
        <v>37772</v>
      </c>
      <c r="B115" s="16" t="s">
        <v>143</v>
      </c>
      <c r="C115" s="4">
        <f t="shared" si="32"/>
        <v>87</v>
      </c>
      <c r="D115" s="4">
        <f t="shared" si="19"/>
        <v>86</v>
      </c>
      <c r="E115" s="14">
        <f t="shared" si="20"/>
        <v>-1</v>
      </c>
      <c r="F115" s="4">
        <v>21</v>
      </c>
      <c r="G115" s="4">
        <v>20</v>
      </c>
      <c r="H115" s="14">
        <f t="shared" si="21"/>
        <v>-1</v>
      </c>
      <c r="I115" s="4">
        <v>23</v>
      </c>
      <c r="J115" s="4">
        <v>20</v>
      </c>
      <c r="K115" s="14">
        <f t="shared" si="22"/>
        <v>-3</v>
      </c>
      <c r="L115" s="4">
        <v>18</v>
      </c>
      <c r="M115" s="4">
        <v>20</v>
      </c>
      <c r="N115" s="14">
        <f t="shared" si="23"/>
        <v>2</v>
      </c>
      <c r="O115" s="4">
        <v>14</v>
      </c>
      <c r="P115" s="4">
        <v>16</v>
      </c>
      <c r="Q115" s="14">
        <f t="shared" si="24"/>
        <v>2</v>
      </c>
      <c r="R115" s="4">
        <v>11</v>
      </c>
      <c r="S115" s="4">
        <v>10</v>
      </c>
      <c r="T115" s="14">
        <f t="shared" si="25"/>
        <v>-1</v>
      </c>
      <c r="U115" s="4">
        <v>0</v>
      </c>
      <c r="V115" s="4">
        <v>0</v>
      </c>
      <c r="W115" s="14">
        <f t="shared" si="26"/>
        <v>0</v>
      </c>
    </row>
    <row r="116" spans="1:23" x14ac:dyDescent="0.25">
      <c r="A116" s="11" t="s">
        <v>144</v>
      </c>
      <c r="B116" s="16" t="s">
        <v>145</v>
      </c>
      <c r="C116" s="4">
        <f t="shared" si="32"/>
        <v>18</v>
      </c>
      <c r="D116" s="4">
        <f t="shared" si="19"/>
        <v>17</v>
      </c>
      <c r="E116" s="14">
        <f t="shared" si="20"/>
        <v>-1</v>
      </c>
      <c r="F116" s="4">
        <v>7</v>
      </c>
      <c r="G116" s="4">
        <v>7</v>
      </c>
      <c r="H116" s="14">
        <f t="shared" si="21"/>
        <v>0</v>
      </c>
      <c r="I116" s="4">
        <v>11</v>
      </c>
      <c r="J116" s="4">
        <v>10</v>
      </c>
      <c r="K116" s="14">
        <f t="shared" si="22"/>
        <v>-1</v>
      </c>
      <c r="L116" s="4">
        <v>0</v>
      </c>
      <c r="M116" s="4">
        <v>0</v>
      </c>
      <c r="N116" s="14">
        <f t="shared" si="23"/>
        <v>0</v>
      </c>
      <c r="O116" s="4">
        <v>0</v>
      </c>
      <c r="P116" s="4">
        <v>0</v>
      </c>
      <c r="Q116" s="14">
        <f t="shared" si="24"/>
        <v>0</v>
      </c>
      <c r="R116" s="4">
        <v>0</v>
      </c>
      <c r="S116" s="4">
        <v>0</v>
      </c>
      <c r="T116" s="14">
        <f t="shared" si="25"/>
        <v>0</v>
      </c>
      <c r="U116" s="4">
        <v>0</v>
      </c>
      <c r="V116" s="4">
        <v>0</v>
      </c>
      <c r="W116" s="14">
        <f t="shared" si="26"/>
        <v>0</v>
      </c>
    </row>
    <row r="117" spans="1:23" x14ac:dyDescent="0.25">
      <c r="A117" s="11" t="s">
        <v>146</v>
      </c>
      <c r="B117" s="16" t="s">
        <v>147</v>
      </c>
      <c r="C117" s="4">
        <f t="shared" si="32"/>
        <v>96</v>
      </c>
      <c r="D117" s="4">
        <f t="shared" si="19"/>
        <v>100</v>
      </c>
      <c r="E117" s="14">
        <f t="shared" si="20"/>
        <v>4</v>
      </c>
      <c r="F117" s="4">
        <v>24</v>
      </c>
      <c r="G117" s="4">
        <v>20</v>
      </c>
      <c r="H117" s="14">
        <f t="shared" si="21"/>
        <v>-4</v>
      </c>
      <c r="I117" s="4">
        <v>20</v>
      </c>
      <c r="J117" s="4">
        <v>20</v>
      </c>
      <c r="K117" s="14">
        <f t="shared" si="22"/>
        <v>0</v>
      </c>
      <c r="L117" s="4">
        <v>16</v>
      </c>
      <c r="M117" s="4">
        <v>15</v>
      </c>
      <c r="N117" s="14">
        <f t="shared" si="23"/>
        <v>-1</v>
      </c>
      <c r="O117" s="4">
        <v>9</v>
      </c>
      <c r="P117" s="4">
        <v>15</v>
      </c>
      <c r="Q117" s="14">
        <f t="shared" si="24"/>
        <v>6</v>
      </c>
      <c r="R117" s="4">
        <v>18</v>
      </c>
      <c r="S117" s="4">
        <v>15</v>
      </c>
      <c r="T117" s="14">
        <f t="shared" si="25"/>
        <v>-3</v>
      </c>
      <c r="U117" s="4">
        <v>9</v>
      </c>
      <c r="V117" s="4">
        <v>15</v>
      </c>
      <c r="W117" s="14">
        <f t="shared" si="26"/>
        <v>6</v>
      </c>
    </row>
    <row r="118" spans="1:23" x14ac:dyDescent="0.25">
      <c r="A118" s="11" t="s">
        <v>148</v>
      </c>
      <c r="B118" s="16" t="s">
        <v>149</v>
      </c>
      <c r="C118" s="4">
        <f t="shared" si="32"/>
        <v>75</v>
      </c>
      <c r="D118" s="4">
        <f t="shared" si="19"/>
        <v>90</v>
      </c>
      <c r="E118" s="14">
        <f t="shared" si="20"/>
        <v>15</v>
      </c>
      <c r="F118" s="4">
        <v>16</v>
      </c>
      <c r="G118" s="4">
        <v>15</v>
      </c>
      <c r="H118" s="14">
        <f t="shared" si="21"/>
        <v>-1</v>
      </c>
      <c r="I118" s="45">
        <v>15</v>
      </c>
      <c r="J118" s="4">
        <v>20</v>
      </c>
      <c r="K118" s="14">
        <f t="shared" si="22"/>
        <v>5</v>
      </c>
      <c r="L118" s="4">
        <v>12</v>
      </c>
      <c r="M118" s="4">
        <v>20</v>
      </c>
      <c r="N118" s="14">
        <f t="shared" si="23"/>
        <v>8</v>
      </c>
      <c r="O118" s="4">
        <v>15</v>
      </c>
      <c r="P118" s="4">
        <v>20</v>
      </c>
      <c r="Q118" s="14">
        <f t="shared" si="24"/>
        <v>5</v>
      </c>
      <c r="R118" s="4">
        <v>17</v>
      </c>
      <c r="S118" s="4">
        <v>15</v>
      </c>
      <c r="T118" s="14">
        <f t="shared" si="25"/>
        <v>-2</v>
      </c>
      <c r="U118" s="4">
        <v>0</v>
      </c>
      <c r="V118" s="4">
        <v>0</v>
      </c>
      <c r="W118" s="14">
        <f t="shared" si="26"/>
        <v>0</v>
      </c>
    </row>
    <row r="119" spans="1:23" x14ac:dyDescent="0.25">
      <c r="A119" s="11" t="s">
        <v>150</v>
      </c>
      <c r="B119" s="16" t="s">
        <v>151</v>
      </c>
      <c r="C119" s="4">
        <f t="shared" si="32"/>
        <v>42</v>
      </c>
      <c r="D119" s="4">
        <f t="shared" si="19"/>
        <v>43</v>
      </c>
      <c r="E119" s="14">
        <f t="shared" si="20"/>
        <v>1</v>
      </c>
      <c r="F119" s="4">
        <v>10</v>
      </c>
      <c r="G119" s="4">
        <v>10</v>
      </c>
      <c r="H119" s="14">
        <f t="shared" si="21"/>
        <v>0</v>
      </c>
      <c r="I119" s="4">
        <v>9</v>
      </c>
      <c r="J119" s="4">
        <v>10</v>
      </c>
      <c r="K119" s="14">
        <f t="shared" si="22"/>
        <v>1</v>
      </c>
      <c r="L119" s="4">
        <v>10</v>
      </c>
      <c r="M119" s="4">
        <v>10</v>
      </c>
      <c r="N119" s="14">
        <f t="shared" si="23"/>
        <v>0</v>
      </c>
      <c r="O119" s="4">
        <v>13</v>
      </c>
      <c r="P119" s="4">
        <v>13</v>
      </c>
      <c r="Q119" s="14">
        <f t="shared" si="24"/>
        <v>0</v>
      </c>
      <c r="R119" s="4">
        <v>0</v>
      </c>
      <c r="S119" s="4">
        <v>0</v>
      </c>
      <c r="T119" s="14">
        <f t="shared" si="25"/>
        <v>0</v>
      </c>
      <c r="U119" s="4">
        <v>0</v>
      </c>
      <c r="V119" s="4">
        <v>0</v>
      </c>
      <c r="W119" s="14">
        <f t="shared" si="26"/>
        <v>0</v>
      </c>
    </row>
    <row r="120" spans="1:23" x14ac:dyDescent="0.25">
      <c r="A120" s="31" t="s">
        <v>11</v>
      </c>
      <c r="B120" s="31"/>
      <c r="C120" s="5">
        <f>SUM(C112:C119)</f>
        <v>1239</v>
      </c>
      <c r="D120" s="5">
        <f t="shared" ref="D120:W120" si="33">SUM(D112:D119)</f>
        <v>1283</v>
      </c>
      <c r="E120" s="5">
        <f t="shared" si="33"/>
        <v>44</v>
      </c>
      <c r="F120" s="5">
        <f t="shared" si="33"/>
        <v>258</v>
      </c>
      <c r="G120" s="5">
        <f t="shared" si="33"/>
        <v>252</v>
      </c>
      <c r="H120" s="5">
        <f t="shared" si="33"/>
        <v>-6</v>
      </c>
      <c r="I120" s="5">
        <f t="shared" si="33"/>
        <v>282</v>
      </c>
      <c r="J120" s="5">
        <f t="shared" si="33"/>
        <v>261</v>
      </c>
      <c r="K120" s="5">
        <f t="shared" si="33"/>
        <v>-21</v>
      </c>
      <c r="L120" s="5">
        <f t="shared" si="33"/>
        <v>211</v>
      </c>
      <c r="M120" s="5">
        <f t="shared" si="33"/>
        <v>215</v>
      </c>
      <c r="N120" s="5">
        <f t="shared" si="33"/>
        <v>4</v>
      </c>
      <c r="O120" s="5">
        <f t="shared" si="33"/>
        <v>177</v>
      </c>
      <c r="P120" s="5">
        <f t="shared" si="33"/>
        <v>209</v>
      </c>
      <c r="Q120" s="5">
        <f t="shared" si="33"/>
        <v>32</v>
      </c>
      <c r="R120" s="5">
        <f t="shared" si="33"/>
        <v>173</v>
      </c>
      <c r="S120" s="5">
        <f t="shared" si="33"/>
        <v>185</v>
      </c>
      <c r="T120" s="5">
        <f t="shared" si="33"/>
        <v>12</v>
      </c>
      <c r="U120" s="5">
        <f t="shared" si="33"/>
        <v>138</v>
      </c>
      <c r="V120" s="5">
        <f t="shared" si="33"/>
        <v>161</v>
      </c>
      <c r="W120" s="5">
        <f t="shared" si="33"/>
        <v>23</v>
      </c>
    </row>
    <row r="121" spans="1:23" x14ac:dyDescent="0.25">
      <c r="A121" s="11" t="s">
        <v>85</v>
      </c>
      <c r="B121" s="16" t="s">
        <v>61</v>
      </c>
      <c r="C121" s="4">
        <v>157</v>
      </c>
      <c r="D121" s="4">
        <f t="shared" si="19"/>
        <v>156</v>
      </c>
      <c r="E121" s="14">
        <f t="shared" si="20"/>
        <v>-1</v>
      </c>
      <c r="F121" s="4">
        <v>48</v>
      </c>
      <c r="G121" s="4">
        <v>45</v>
      </c>
      <c r="H121" s="14">
        <f t="shared" si="21"/>
        <v>-3</v>
      </c>
      <c r="I121" s="4">
        <v>45</v>
      </c>
      <c r="J121" s="4">
        <v>45</v>
      </c>
      <c r="K121" s="14">
        <f t="shared" si="22"/>
        <v>0</v>
      </c>
      <c r="L121" s="4">
        <v>32</v>
      </c>
      <c r="M121" s="4">
        <v>30</v>
      </c>
      <c r="N121" s="14">
        <f t="shared" si="23"/>
        <v>-2</v>
      </c>
      <c r="O121" s="4">
        <v>32</v>
      </c>
      <c r="P121" s="4">
        <v>36</v>
      </c>
      <c r="Q121" s="14">
        <f t="shared" si="24"/>
        <v>4</v>
      </c>
      <c r="R121" s="4">
        <v>0</v>
      </c>
      <c r="S121" s="4">
        <v>0</v>
      </c>
      <c r="T121" s="14">
        <f t="shared" si="25"/>
        <v>0</v>
      </c>
      <c r="U121" s="4">
        <v>0</v>
      </c>
      <c r="V121" s="4">
        <v>0</v>
      </c>
      <c r="W121" s="14">
        <f t="shared" si="26"/>
        <v>0</v>
      </c>
    </row>
    <row r="122" spans="1:23" ht="16.5" customHeight="1" x14ac:dyDescent="0.25">
      <c r="A122" s="11" t="s">
        <v>152</v>
      </c>
      <c r="B122" s="16" t="s">
        <v>100</v>
      </c>
      <c r="C122" s="4">
        <v>104</v>
      </c>
      <c r="D122" s="4">
        <f t="shared" si="19"/>
        <v>105</v>
      </c>
      <c r="E122" s="14">
        <f t="shared" si="20"/>
        <v>1</v>
      </c>
      <c r="F122" s="4">
        <v>30</v>
      </c>
      <c r="G122" s="4">
        <v>30</v>
      </c>
      <c r="H122" s="14">
        <f t="shared" si="21"/>
        <v>0</v>
      </c>
      <c r="I122" s="4">
        <v>31</v>
      </c>
      <c r="J122" s="4">
        <v>28</v>
      </c>
      <c r="K122" s="14">
        <f t="shared" si="22"/>
        <v>-3</v>
      </c>
      <c r="L122" s="4">
        <v>19</v>
      </c>
      <c r="M122" s="4">
        <v>20</v>
      </c>
      <c r="N122" s="14">
        <f t="shared" si="23"/>
        <v>1</v>
      </c>
      <c r="O122" s="4">
        <v>24</v>
      </c>
      <c r="P122" s="4">
        <v>27</v>
      </c>
      <c r="Q122" s="14">
        <f t="shared" si="24"/>
        <v>3</v>
      </c>
      <c r="R122" s="4">
        <v>0</v>
      </c>
      <c r="S122" s="4">
        <v>0</v>
      </c>
      <c r="T122" s="14">
        <f t="shared" si="25"/>
        <v>0</v>
      </c>
      <c r="U122" s="4">
        <v>0</v>
      </c>
      <c r="V122" s="4">
        <v>0</v>
      </c>
      <c r="W122" s="14">
        <f t="shared" si="26"/>
        <v>0</v>
      </c>
    </row>
    <row r="123" spans="1:23" ht="30" x14ac:dyDescent="0.25">
      <c r="A123" s="11" t="s">
        <v>153</v>
      </c>
      <c r="B123" s="17" t="s">
        <v>154</v>
      </c>
      <c r="C123" s="4">
        <v>55</v>
      </c>
      <c r="D123" s="4">
        <f t="shared" si="19"/>
        <v>52</v>
      </c>
      <c r="E123" s="14">
        <f t="shared" si="20"/>
        <v>-3</v>
      </c>
      <c r="F123" s="4">
        <v>16</v>
      </c>
      <c r="G123" s="4">
        <v>15</v>
      </c>
      <c r="H123" s="14">
        <f t="shared" si="21"/>
        <v>-1</v>
      </c>
      <c r="I123" s="4">
        <v>15</v>
      </c>
      <c r="J123" s="4">
        <v>15</v>
      </c>
      <c r="K123" s="14">
        <f t="shared" si="22"/>
        <v>0</v>
      </c>
      <c r="L123" s="4">
        <v>12</v>
      </c>
      <c r="M123" s="4">
        <v>12</v>
      </c>
      <c r="N123" s="14">
        <f t="shared" si="23"/>
        <v>0</v>
      </c>
      <c r="O123" s="4">
        <v>12</v>
      </c>
      <c r="P123" s="4">
        <v>10</v>
      </c>
      <c r="Q123" s="14">
        <f t="shared" si="24"/>
        <v>-2</v>
      </c>
      <c r="R123" s="4">
        <v>0</v>
      </c>
      <c r="S123" s="4">
        <v>0</v>
      </c>
      <c r="T123" s="14">
        <f t="shared" si="25"/>
        <v>0</v>
      </c>
      <c r="U123" s="4">
        <v>0</v>
      </c>
      <c r="V123" s="4">
        <v>0</v>
      </c>
      <c r="W123" s="14">
        <f t="shared" si="26"/>
        <v>0</v>
      </c>
    </row>
    <row r="124" spans="1:23" ht="30" x14ac:dyDescent="0.25">
      <c r="A124" s="11" t="s">
        <v>44</v>
      </c>
      <c r="B124" s="17" t="s">
        <v>155</v>
      </c>
      <c r="C124" s="4">
        <v>63</v>
      </c>
      <c r="D124" s="4">
        <f t="shared" si="19"/>
        <v>63</v>
      </c>
      <c r="E124" s="14">
        <f t="shared" si="20"/>
        <v>0</v>
      </c>
      <c r="F124" s="4">
        <v>14</v>
      </c>
      <c r="G124" s="4">
        <v>15</v>
      </c>
      <c r="H124" s="14">
        <f t="shared" si="21"/>
        <v>1</v>
      </c>
      <c r="I124" s="4">
        <v>19</v>
      </c>
      <c r="J124" s="4">
        <v>15</v>
      </c>
      <c r="K124" s="14">
        <f t="shared" si="22"/>
        <v>-4</v>
      </c>
      <c r="L124" s="4">
        <v>5</v>
      </c>
      <c r="M124" s="4">
        <v>10</v>
      </c>
      <c r="N124" s="14">
        <f t="shared" si="23"/>
        <v>5</v>
      </c>
      <c r="O124" s="4">
        <v>25</v>
      </c>
      <c r="P124" s="4">
        <v>23</v>
      </c>
      <c r="Q124" s="14">
        <f t="shared" si="24"/>
        <v>-2</v>
      </c>
      <c r="R124" s="4">
        <v>0</v>
      </c>
      <c r="S124" s="4">
        <v>0</v>
      </c>
      <c r="T124" s="14">
        <f t="shared" si="25"/>
        <v>0</v>
      </c>
      <c r="U124" s="4">
        <v>0</v>
      </c>
      <c r="V124" s="4">
        <v>0</v>
      </c>
      <c r="W124" s="14">
        <f t="shared" si="26"/>
        <v>0</v>
      </c>
    </row>
    <row r="125" spans="1:23" ht="30" x14ac:dyDescent="0.25">
      <c r="A125" s="11" t="s">
        <v>70</v>
      </c>
      <c r="B125" s="16" t="s">
        <v>63</v>
      </c>
      <c r="C125" s="4">
        <v>53</v>
      </c>
      <c r="D125" s="4">
        <f t="shared" si="19"/>
        <v>53</v>
      </c>
      <c r="E125" s="14">
        <f t="shared" si="20"/>
        <v>0</v>
      </c>
      <c r="F125" s="4">
        <v>16</v>
      </c>
      <c r="G125" s="4">
        <v>15</v>
      </c>
      <c r="H125" s="14">
        <f t="shared" si="21"/>
        <v>-1</v>
      </c>
      <c r="I125" s="4">
        <v>13</v>
      </c>
      <c r="J125" s="4">
        <v>14</v>
      </c>
      <c r="K125" s="14">
        <f t="shared" si="22"/>
        <v>1</v>
      </c>
      <c r="L125" s="4">
        <v>11</v>
      </c>
      <c r="M125" s="4">
        <v>10</v>
      </c>
      <c r="N125" s="14">
        <f t="shared" si="23"/>
        <v>-1</v>
      </c>
      <c r="O125" s="4">
        <v>13</v>
      </c>
      <c r="P125" s="4">
        <v>14</v>
      </c>
      <c r="Q125" s="14">
        <f t="shared" si="24"/>
        <v>1</v>
      </c>
      <c r="R125" s="4">
        <v>0</v>
      </c>
      <c r="S125" s="4">
        <v>0</v>
      </c>
      <c r="T125" s="14">
        <f t="shared" si="25"/>
        <v>0</v>
      </c>
      <c r="U125" s="4">
        <v>0</v>
      </c>
      <c r="V125" s="4">
        <v>0</v>
      </c>
      <c r="W125" s="14">
        <f t="shared" si="26"/>
        <v>0</v>
      </c>
    </row>
    <row r="126" spans="1:23" x14ac:dyDescent="0.25">
      <c r="A126" s="11" t="s">
        <v>64</v>
      </c>
      <c r="B126" s="16" t="s">
        <v>61</v>
      </c>
      <c r="C126" s="4">
        <v>73</v>
      </c>
      <c r="D126" s="4">
        <f t="shared" si="19"/>
        <v>74</v>
      </c>
      <c r="E126" s="14">
        <f t="shared" si="20"/>
        <v>1</v>
      </c>
      <c r="F126" s="4">
        <v>27</v>
      </c>
      <c r="G126" s="4">
        <v>26</v>
      </c>
      <c r="H126" s="14">
        <f t="shared" si="21"/>
        <v>-1</v>
      </c>
      <c r="I126" s="4">
        <v>46</v>
      </c>
      <c r="J126" s="4">
        <v>48</v>
      </c>
      <c r="K126" s="14">
        <f t="shared" si="22"/>
        <v>2</v>
      </c>
      <c r="L126" s="4">
        <v>0</v>
      </c>
      <c r="M126" s="4">
        <v>0</v>
      </c>
      <c r="N126" s="14">
        <f t="shared" si="23"/>
        <v>0</v>
      </c>
      <c r="O126" s="4">
        <v>0</v>
      </c>
      <c r="P126" s="4">
        <v>0</v>
      </c>
      <c r="Q126" s="14">
        <f t="shared" si="24"/>
        <v>0</v>
      </c>
      <c r="R126" s="4">
        <v>0</v>
      </c>
      <c r="S126" s="4">
        <v>0</v>
      </c>
      <c r="T126" s="14">
        <f t="shared" si="25"/>
        <v>0</v>
      </c>
      <c r="U126" s="4">
        <v>0</v>
      </c>
      <c r="V126" s="4">
        <v>0</v>
      </c>
      <c r="W126" s="14">
        <f t="shared" si="26"/>
        <v>0</v>
      </c>
    </row>
    <row r="127" spans="1:23" x14ac:dyDescent="0.25">
      <c r="A127" s="11" t="s">
        <v>156</v>
      </c>
      <c r="B127" s="16" t="s">
        <v>157</v>
      </c>
      <c r="C127" s="4">
        <v>8</v>
      </c>
      <c r="D127" s="4">
        <f t="shared" si="19"/>
        <v>7</v>
      </c>
      <c r="E127" s="14">
        <f t="shared" si="20"/>
        <v>-1</v>
      </c>
      <c r="F127" s="4">
        <v>7</v>
      </c>
      <c r="G127" s="4">
        <v>7</v>
      </c>
      <c r="H127" s="14">
        <f t="shared" si="21"/>
        <v>0</v>
      </c>
      <c r="I127" s="4">
        <v>1</v>
      </c>
      <c r="J127" s="4">
        <v>0</v>
      </c>
      <c r="K127" s="14">
        <f t="shared" si="22"/>
        <v>-1</v>
      </c>
      <c r="L127" s="4">
        <v>0</v>
      </c>
      <c r="M127" s="4">
        <v>0</v>
      </c>
      <c r="N127" s="14">
        <f t="shared" si="23"/>
        <v>0</v>
      </c>
      <c r="O127" s="4">
        <v>0</v>
      </c>
      <c r="P127" s="4">
        <v>0</v>
      </c>
      <c r="Q127" s="14">
        <f t="shared" si="24"/>
        <v>0</v>
      </c>
      <c r="R127" s="4">
        <v>0</v>
      </c>
      <c r="S127" s="4">
        <v>0</v>
      </c>
      <c r="T127" s="14">
        <f t="shared" si="25"/>
        <v>0</v>
      </c>
      <c r="U127" s="4">
        <v>0</v>
      </c>
      <c r="V127" s="4">
        <v>0</v>
      </c>
      <c r="W127" s="14">
        <f t="shared" si="26"/>
        <v>0</v>
      </c>
    </row>
    <row r="128" spans="1:23" ht="30" x14ac:dyDescent="0.25">
      <c r="A128" s="11" t="s">
        <v>158</v>
      </c>
      <c r="B128" s="17" t="s">
        <v>154</v>
      </c>
      <c r="C128" s="4">
        <v>16</v>
      </c>
      <c r="D128" s="4">
        <f t="shared" si="19"/>
        <v>14</v>
      </c>
      <c r="E128" s="14">
        <f t="shared" si="20"/>
        <v>-2</v>
      </c>
      <c r="F128" s="4">
        <v>8</v>
      </c>
      <c r="G128" s="4">
        <v>7</v>
      </c>
      <c r="H128" s="14">
        <f t="shared" si="21"/>
        <v>-1</v>
      </c>
      <c r="I128" s="4">
        <v>8</v>
      </c>
      <c r="J128" s="4">
        <v>7</v>
      </c>
      <c r="K128" s="14">
        <f t="shared" si="22"/>
        <v>-1</v>
      </c>
      <c r="L128" s="4">
        <v>0</v>
      </c>
      <c r="M128" s="4">
        <v>0</v>
      </c>
      <c r="N128" s="14">
        <f t="shared" si="23"/>
        <v>0</v>
      </c>
      <c r="O128" s="4">
        <v>0</v>
      </c>
      <c r="P128" s="4">
        <v>0</v>
      </c>
      <c r="Q128" s="14">
        <f t="shared" si="24"/>
        <v>0</v>
      </c>
      <c r="R128" s="4">
        <v>0</v>
      </c>
      <c r="S128" s="4">
        <v>0</v>
      </c>
      <c r="T128" s="14">
        <f t="shared" si="25"/>
        <v>0</v>
      </c>
      <c r="U128" s="4">
        <v>0</v>
      </c>
      <c r="V128" s="4">
        <v>0</v>
      </c>
      <c r="W128" s="14">
        <f t="shared" si="26"/>
        <v>0</v>
      </c>
    </row>
    <row r="129" spans="1:23" x14ac:dyDescent="0.25">
      <c r="A129" s="31" t="s">
        <v>12</v>
      </c>
      <c r="B129" s="31"/>
      <c r="C129" s="5">
        <f>SUM(C121:C128)</f>
        <v>529</v>
      </c>
      <c r="D129" s="5">
        <f t="shared" ref="D129:W129" si="34">SUM(D121:D128)</f>
        <v>524</v>
      </c>
      <c r="E129" s="5">
        <f t="shared" si="34"/>
        <v>-5</v>
      </c>
      <c r="F129" s="5">
        <f t="shared" si="34"/>
        <v>166</v>
      </c>
      <c r="G129" s="5">
        <f t="shared" si="34"/>
        <v>160</v>
      </c>
      <c r="H129" s="5">
        <f t="shared" si="34"/>
        <v>-6</v>
      </c>
      <c r="I129" s="5">
        <f t="shared" si="34"/>
        <v>178</v>
      </c>
      <c r="J129" s="5">
        <f t="shared" si="34"/>
        <v>172</v>
      </c>
      <c r="K129" s="5">
        <f t="shared" si="34"/>
        <v>-6</v>
      </c>
      <c r="L129" s="5">
        <f t="shared" si="34"/>
        <v>79</v>
      </c>
      <c r="M129" s="5">
        <f t="shared" si="34"/>
        <v>82</v>
      </c>
      <c r="N129" s="5">
        <f t="shared" si="34"/>
        <v>3</v>
      </c>
      <c r="O129" s="5">
        <f t="shared" si="34"/>
        <v>106</v>
      </c>
      <c r="P129" s="5">
        <f t="shared" si="34"/>
        <v>110</v>
      </c>
      <c r="Q129" s="5">
        <f t="shared" si="34"/>
        <v>4</v>
      </c>
      <c r="R129" s="5">
        <f t="shared" si="34"/>
        <v>0</v>
      </c>
      <c r="S129" s="5">
        <f t="shared" si="34"/>
        <v>0</v>
      </c>
      <c r="T129" s="5">
        <f t="shared" si="34"/>
        <v>0</v>
      </c>
      <c r="U129" s="5">
        <f t="shared" si="34"/>
        <v>0</v>
      </c>
      <c r="V129" s="5">
        <f t="shared" si="34"/>
        <v>0</v>
      </c>
      <c r="W129" s="5">
        <f t="shared" si="34"/>
        <v>0</v>
      </c>
    </row>
    <row r="130" spans="1:23" x14ac:dyDescent="0.25">
      <c r="A130" s="11" t="s">
        <v>159</v>
      </c>
      <c r="B130" s="16" t="s">
        <v>160</v>
      </c>
      <c r="C130" s="4">
        <v>17</v>
      </c>
      <c r="D130" s="4">
        <f t="shared" si="19"/>
        <v>16</v>
      </c>
      <c r="E130" s="14">
        <f t="shared" si="20"/>
        <v>-1</v>
      </c>
      <c r="F130" s="4">
        <v>6</v>
      </c>
      <c r="G130" s="4">
        <v>6</v>
      </c>
      <c r="H130" s="14">
        <f t="shared" si="21"/>
        <v>0</v>
      </c>
      <c r="I130" s="4">
        <v>4</v>
      </c>
      <c r="J130" s="4">
        <v>4</v>
      </c>
      <c r="K130" s="14">
        <f t="shared" si="22"/>
        <v>0</v>
      </c>
      <c r="L130" s="4">
        <v>3</v>
      </c>
      <c r="M130" s="4">
        <v>3</v>
      </c>
      <c r="N130" s="14">
        <f t="shared" si="23"/>
        <v>0</v>
      </c>
      <c r="O130" s="4">
        <v>4</v>
      </c>
      <c r="P130" s="4">
        <v>3</v>
      </c>
      <c r="Q130" s="14">
        <f t="shared" si="24"/>
        <v>-1</v>
      </c>
      <c r="R130" s="4">
        <v>0</v>
      </c>
      <c r="S130" s="4">
        <v>0</v>
      </c>
      <c r="T130" s="14">
        <f t="shared" si="25"/>
        <v>0</v>
      </c>
      <c r="U130" s="4">
        <v>0</v>
      </c>
      <c r="V130" s="4">
        <v>0</v>
      </c>
      <c r="W130" s="14">
        <f t="shared" si="26"/>
        <v>0</v>
      </c>
    </row>
    <row r="131" spans="1:23" x14ac:dyDescent="0.25">
      <c r="A131" s="11" t="s">
        <v>161</v>
      </c>
      <c r="B131" s="16" t="s">
        <v>162</v>
      </c>
      <c r="C131" s="4">
        <v>37</v>
      </c>
      <c r="D131" s="4">
        <f t="shared" si="19"/>
        <v>36</v>
      </c>
      <c r="E131" s="14">
        <f t="shared" si="20"/>
        <v>-1</v>
      </c>
      <c r="F131" s="4">
        <v>10</v>
      </c>
      <c r="G131" s="4">
        <v>10</v>
      </c>
      <c r="H131" s="14">
        <f t="shared" si="21"/>
        <v>0</v>
      </c>
      <c r="I131" s="4">
        <v>10</v>
      </c>
      <c r="J131" s="4">
        <v>10</v>
      </c>
      <c r="K131" s="14">
        <f t="shared" si="22"/>
        <v>0</v>
      </c>
      <c r="L131" s="4">
        <v>9</v>
      </c>
      <c r="M131" s="4">
        <v>9</v>
      </c>
      <c r="N131" s="14">
        <f t="shared" si="23"/>
        <v>0</v>
      </c>
      <c r="O131" s="4">
        <v>8</v>
      </c>
      <c r="P131" s="4">
        <v>7</v>
      </c>
      <c r="Q131" s="14">
        <f t="shared" si="24"/>
        <v>-1</v>
      </c>
      <c r="R131" s="4">
        <v>0</v>
      </c>
      <c r="S131" s="4">
        <v>0</v>
      </c>
      <c r="T131" s="14">
        <f t="shared" si="25"/>
        <v>0</v>
      </c>
      <c r="U131" s="4">
        <v>0</v>
      </c>
      <c r="V131" s="4">
        <v>0</v>
      </c>
      <c r="W131" s="14">
        <f t="shared" si="26"/>
        <v>0</v>
      </c>
    </row>
    <row r="132" spans="1:23" x14ac:dyDescent="0.25">
      <c r="A132" s="11" t="s">
        <v>163</v>
      </c>
      <c r="B132" s="16" t="s">
        <v>164</v>
      </c>
      <c r="C132" s="4">
        <v>42</v>
      </c>
      <c r="D132" s="4">
        <f t="shared" si="19"/>
        <v>42</v>
      </c>
      <c r="E132" s="14">
        <f t="shared" si="20"/>
        <v>0</v>
      </c>
      <c r="F132" s="4">
        <v>18</v>
      </c>
      <c r="G132" s="4">
        <v>18</v>
      </c>
      <c r="H132" s="14">
        <f t="shared" si="21"/>
        <v>0</v>
      </c>
      <c r="I132" s="4">
        <v>23</v>
      </c>
      <c r="J132" s="4">
        <v>24</v>
      </c>
      <c r="K132" s="14">
        <f t="shared" si="22"/>
        <v>1</v>
      </c>
      <c r="L132" s="4">
        <v>1</v>
      </c>
      <c r="M132" s="4">
        <v>0</v>
      </c>
      <c r="N132" s="14">
        <f t="shared" si="23"/>
        <v>-1</v>
      </c>
      <c r="O132" s="4">
        <v>0</v>
      </c>
      <c r="P132" s="4">
        <v>0</v>
      </c>
      <c r="Q132" s="14">
        <f t="shared" si="24"/>
        <v>0</v>
      </c>
      <c r="R132" s="4">
        <v>0</v>
      </c>
      <c r="S132" s="4">
        <v>0</v>
      </c>
      <c r="T132" s="14">
        <f t="shared" si="25"/>
        <v>0</v>
      </c>
      <c r="U132" s="4">
        <v>0</v>
      </c>
      <c r="V132" s="4">
        <v>0</v>
      </c>
      <c r="W132" s="14">
        <f t="shared" si="26"/>
        <v>0</v>
      </c>
    </row>
    <row r="133" spans="1:23" ht="30" x14ac:dyDescent="0.25">
      <c r="A133" s="11" t="s">
        <v>70</v>
      </c>
      <c r="B133" s="16" t="s">
        <v>63</v>
      </c>
      <c r="C133" s="4">
        <v>145</v>
      </c>
      <c r="D133" s="4">
        <f t="shared" ref="D133:D166" si="35">G133+J133+M133+P133+S133+V133</f>
        <v>145</v>
      </c>
      <c r="E133" s="14">
        <f t="shared" ref="E133:E166" si="36">D133-C133</f>
        <v>0</v>
      </c>
      <c r="F133" s="4">
        <v>32</v>
      </c>
      <c r="G133" s="4">
        <v>32</v>
      </c>
      <c r="H133" s="14">
        <f t="shared" ref="H133:H166" si="37">G133-F133</f>
        <v>0</v>
      </c>
      <c r="I133" s="4">
        <v>31</v>
      </c>
      <c r="J133" s="4">
        <v>30</v>
      </c>
      <c r="K133" s="14">
        <f t="shared" ref="K133:K166" si="38">J133-I133</f>
        <v>-1</v>
      </c>
      <c r="L133" s="4">
        <v>24</v>
      </c>
      <c r="M133" s="4">
        <v>30</v>
      </c>
      <c r="N133" s="14">
        <f t="shared" ref="N133:N166" si="39">M133-L133</f>
        <v>6</v>
      </c>
      <c r="O133" s="4">
        <v>28</v>
      </c>
      <c r="P133" s="4">
        <v>30</v>
      </c>
      <c r="Q133" s="14">
        <f t="shared" ref="Q133:Q166" si="40">P133-O133</f>
        <v>2</v>
      </c>
      <c r="R133" s="4">
        <v>29</v>
      </c>
      <c r="S133" s="4">
        <v>23</v>
      </c>
      <c r="T133" s="14">
        <f t="shared" ref="T133:T166" si="41">S133-R133</f>
        <v>-6</v>
      </c>
      <c r="U133" s="4">
        <v>1</v>
      </c>
      <c r="V133" s="4">
        <v>0</v>
      </c>
      <c r="W133" s="14">
        <f t="shared" ref="W133:W166" si="42">V133-U133</f>
        <v>-1</v>
      </c>
    </row>
    <row r="134" spans="1:23" x14ac:dyDescent="0.25">
      <c r="A134" s="11" t="s">
        <v>64</v>
      </c>
      <c r="B134" s="16" t="s">
        <v>61</v>
      </c>
      <c r="C134" s="4">
        <v>15</v>
      </c>
      <c r="D134" s="4">
        <f t="shared" si="35"/>
        <v>14</v>
      </c>
      <c r="E134" s="14">
        <f t="shared" si="36"/>
        <v>-1</v>
      </c>
      <c r="F134" s="4">
        <v>9</v>
      </c>
      <c r="G134" s="4">
        <v>8</v>
      </c>
      <c r="H134" s="14">
        <f t="shared" si="37"/>
        <v>-1</v>
      </c>
      <c r="I134" s="4">
        <v>6</v>
      </c>
      <c r="J134" s="4">
        <v>6</v>
      </c>
      <c r="K134" s="14">
        <f t="shared" si="38"/>
        <v>0</v>
      </c>
      <c r="L134" s="4">
        <v>0</v>
      </c>
      <c r="M134" s="4">
        <v>0</v>
      </c>
      <c r="N134" s="14">
        <f t="shared" si="39"/>
        <v>0</v>
      </c>
      <c r="O134" s="4">
        <v>0</v>
      </c>
      <c r="P134" s="4">
        <v>0</v>
      </c>
      <c r="Q134" s="14">
        <f t="shared" si="40"/>
        <v>0</v>
      </c>
      <c r="R134" s="4">
        <v>0</v>
      </c>
      <c r="S134" s="4">
        <v>0</v>
      </c>
      <c r="T134" s="14">
        <f t="shared" si="41"/>
        <v>0</v>
      </c>
      <c r="U134" s="4">
        <v>0</v>
      </c>
      <c r="V134" s="4">
        <v>0</v>
      </c>
      <c r="W134" s="14">
        <f t="shared" si="42"/>
        <v>0</v>
      </c>
    </row>
    <row r="135" spans="1:23" x14ac:dyDescent="0.25">
      <c r="A135" s="11" t="s">
        <v>165</v>
      </c>
      <c r="B135" s="16" t="s">
        <v>133</v>
      </c>
      <c r="C135" s="4">
        <v>75</v>
      </c>
      <c r="D135" s="4">
        <f t="shared" si="35"/>
        <v>72</v>
      </c>
      <c r="E135" s="14">
        <f t="shared" si="36"/>
        <v>-3</v>
      </c>
      <c r="F135" s="4">
        <v>24</v>
      </c>
      <c r="G135" s="4">
        <v>23</v>
      </c>
      <c r="H135" s="14">
        <f t="shared" si="37"/>
        <v>-1</v>
      </c>
      <c r="I135" s="4">
        <v>18</v>
      </c>
      <c r="J135" s="4">
        <v>20</v>
      </c>
      <c r="K135" s="14">
        <f t="shared" si="38"/>
        <v>2</v>
      </c>
      <c r="L135" s="4">
        <v>15</v>
      </c>
      <c r="M135" s="4">
        <v>15</v>
      </c>
      <c r="N135" s="14">
        <f t="shared" si="39"/>
        <v>0</v>
      </c>
      <c r="O135" s="4">
        <v>18</v>
      </c>
      <c r="P135" s="4">
        <v>14</v>
      </c>
      <c r="Q135" s="14">
        <f t="shared" si="40"/>
        <v>-4</v>
      </c>
      <c r="R135" s="4">
        <v>0</v>
      </c>
      <c r="S135" s="4">
        <v>0</v>
      </c>
      <c r="T135" s="14">
        <f t="shared" si="41"/>
        <v>0</v>
      </c>
      <c r="U135" s="4">
        <v>0</v>
      </c>
      <c r="V135" s="4">
        <v>0</v>
      </c>
      <c r="W135" s="14">
        <f t="shared" si="42"/>
        <v>0</v>
      </c>
    </row>
    <row r="136" spans="1:23" x14ac:dyDescent="0.25">
      <c r="A136" s="11" t="s">
        <v>166</v>
      </c>
      <c r="B136" s="16" t="s">
        <v>73</v>
      </c>
      <c r="C136" s="4">
        <v>72</v>
      </c>
      <c r="D136" s="4">
        <f t="shared" si="35"/>
        <v>67</v>
      </c>
      <c r="E136" s="14">
        <f t="shared" si="36"/>
        <v>-5</v>
      </c>
      <c r="F136" s="4">
        <v>31</v>
      </c>
      <c r="G136" s="4">
        <v>31</v>
      </c>
      <c r="H136" s="14">
        <f t="shared" si="37"/>
        <v>0</v>
      </c>
      <c r="I136" s="4">
        <v>40</v>
      </c>
      <c r="J136" s="4">
        <v>36</v>
      </c>
      <c r="K136" s="14">
        <f t="shared" si="38"/>
        <v>-4</v>
      </c>
      <c r="L136" s="4">
        <v>1</v>
      </c>
      <c r="M136" s="4">
        <v>0</v>
      </c>
      <c r="N136" s="14">
        <f t="shared" si="39"/>
        <v>-1</v>
      </c>
      <c r="O136" s="4">
        <v>0</v>
      </c>
      <c r="P136" s="4">
        <v>0</v>
      </c>
      <c r="Q136" s="14">
        <f t="shared" si="40"/>
        <v>0</v>
      </c>
      <c r="R136" s="4">
        <v>0</v>
      </c>
      <c r="S136" s="4">
        <v>0</v>
      </c>
      <c r="T136" s="14">
        <f t="shared" si="41"/>
        <v>0</v>
      </c>
      <c r="U136" s="4">
        <v>0</v>
      </c>
      <c r="V136" s="4">
        <v>0</v>
      </c>
      <c r="W136" s="14">
        <f t="shared" si="42"/>
        <v>0</v>
      </c>
    </row>
    <row r="137" spans="1:23" x14ac:dyDescent="0.25">
      <c r="A137" s="31" t="s">
        <v>13</v>
      </c>
      <c r="B137" s="31"/>
      <c r="C137" s="5">
        <f>SUM(C130:C136)</f>
        <v>403</v>
      </c>
      <c r="D137" s="5">
        <f t="shared" ref="D137:W137" si="43">SUM(D130:D136)</f>
        <v>392</v>
      </c>
      <c r="E137" s="5">
        <f t="shared" si="43"/>
        <v>-11</v>
      </c>
      <c r="F137" s="5">
        <f t="shared" si="43"/>
        <v>130</v>
      </c>
      <c r="G137" s="5">
        <f t="shared" si="43"/>
        <v>128</v>
      </c>
      <c r="H137" s="5">
        <f t="shared" si="43"/>
        <v>-2</v>
      </c>
      <c r="I137" s="5">
        <f t="shared" si="43"/>
        <v>132</v>
      </c>
      <c r="J137" s="5">
        <f t="shared" si="43"/>
        <v>130</v>
      </c>
      <c r="K137" s="5">
        <f t="shared" si="43"/>
        <v>-2</v>
      </c>
      <c r="L137" s="5">
        <f t="shared" si="43"/>
        <v>53</v>
      </c>
      <c r="M137" s="5">
        <f t="shared" si="43"/>
        <v>57</v>
      </c>
      <c r="N137" s="5">
        <f t="shared" si="43"/>
        <v>4</v>
      </c>
      <c r="O137" s="5">
        <f t="shared" si="43"/>
        <v>58</v>
      </c>
      <c r="P137" s="5">
        <f t="shared" si="43"/>
        <v>54</v>
      </c>
      <c r="Q137" s="5">
        <f t="shared" si="43"/>
        <v>-4</v>
      </c>
      <c r="R137" s="5">
        <f t="shared" si="43"/>
        <v>29</v>
      </c>
      <c r="S137" s="5">
        <f t="shared" si="43"/>
        <v>23</v>
      </c>
      <c r="T137" s="5">
        <f t="shared" si="43"/>
        <v>-6</v>
      </c>
      <c r="U137" s="5">
        <f t="shared" si="43"/>
        <v>1</v>
      </c>
      <c r="V137" s="5">
        <f t="shared" si="43"/>
        <v>0</v>
      </c>
      <c r="W137" s="5">
        <f t="shared" si="43"/>
        <v>-1</v>
      </c>
    </row>
    <row r="138" spans="1:23" x14ac:dyDescent="0.25">
      <c r="A138" s="11">
        <v>37318</v>
      </c>
      <c r="B138" s="16" t="s">
        <v>167</v>
      </c>
      <c r="C138" s="4">
        <f>F138+I138+L138+O138+R138+U138</f>
        <v>133</v>
      </c>
      <c r="D138" s="4">
        <f t="shared" si="35"/>
        <v>152</v>
      </c>
      <c r="E138" s="14">
        <f t="shared" si="36"/>
        <v>19</v>
      </c>
      <c r="F138" s="4">
        <v>38</v>
      </c>
      <c r="G138" s="4">
        <v>38</v>
      </c>
      <c r="H138" s="14">
        <f t="shared" si="37"/>
        <v>0</v>
      </c>
      <c r="I138" s="4">
        <v>38</v>
      </c>
      <c r="J138" s="4">
        <v>40</v>
      </c>
      <c r="K138" s="14">
        <f t="shared" si="38"/>
        <v>2</v>
      </c>
      <c r="L138" s="4">
        <v>30</v>
      </c>
      <c r="M138" s="4">
        <v>36</v>
      </c>
      <c r="N138" s="14">
        <f t="shared" si="39"/>
        <v>6</v>
      </c>
      <c r="O138" s="4">
        <v>27</v>
      </c>
      <c r="P138" s="4">
        <v>38</v>
      </c>
      <c r="Q138" s="14">
        <f t="shared" si="40"/>
        <v>11</v>
      </c>
      <c r="R138" s="4">
        <v>0</v>
      </c>
      <c r="S138" s="4">
        <v>0</v>
      </c>
      <c r="T138" s="14">
        <f t="shared" si="41"/>
        <v>0</v>
      </c>
      <c r="U138" s="4">
        <v>0</v>
      </c>
      <c r="V138" s="4">
        <v>0</v>
      </c>
      <c r="W138" s="14">
        <f t="shared" si="42"/>
        <v>0</v>
      </c>
    </row>
    <row r="139" spans="1:23" x14ac:dyDescent="0.25">
      <c r="A139" s="11">
        <v>37683</v>
      </c>
      <c r="B139" s="16" t="s">
        <v>168</v>
      </c>
      <c r="C139" s="4">
        <f t="shared" ref="C139:C151" si="44">F139+I139+L139+O139+R139+U139</f>
        <v>64</v>
      </c>
      <c r="D139" s="4">
        <f t="shared" si="35"/>
        <v>72</v>
      </c>
      <c r="E139" s="14">
        <f t="shared" si="36"/>
        <v>8</v>
      </c>
      <c r="F139" s="4">
        <v>17</v>
      </c>
      <c r="G139" s="4">
        <v>18</v>
      </c>
      <c r="H139" s="14">
        <f t="shared" si="37"/>
        <v>1</v>
      </c>
      <c r="I139" s="4">
        <v>17</v>
      </c>
      <c r="J139" s="4">
        <v>18</v>
      </c>
      <c r="K139" s="14">
        <f t="shared" si="38"/>
        <v>1</v>
      </c>
      <c r="L139" s="4">
        <v>15</v>
      </c>
      <c r="M139" s="4">
        <v>17</v>
      </c>
      <c r="N139" s="14">
        <f t="shared" si="39"/>
        <v>2</v>
      </c>
      <c r="O139" s="4">
        <v>15</v>
      </c>
      <c r="P139" s="4">
        <v>19</v>
      </c>
      <c r="Q139" s="14">
        <f t="shared" si="40"/>
        <v>4</v>
      </c>
      <c r="R139" s="4">
        <v>0</v>
      </c>
      <c r="S139" s="4">
        <v>0</v>
      </c>
      <c r="T139" s="14">
        <f t="shared" si="41"/>
        <v>0</v>
      </c>
      <c r="U139" s="4">
        <v>0</v>
      </c>
      <c r="V139" s="4">
        <v>0</v>
      </c>
      <c r="W139" s="14">
        <f t="shared" si="42"/>
        <v>0</v>
      </c>
    </row>
    <row r="140" spans="1:23" x14ac:dyDescent="0.25">
      <c r="A140" s="11">
        <v>37349</v>
      </c>
      <c r="B140" s="16" t="s">
        <v>167</v>
      </c>
      <c r="C140" s="4">
        <f t="shared" si="44"/>
        <v>32</v>
      </c>
      <c r="D140" s="4">
        <f t="shared" si="35"/>
        <v>32</v>
      </c>
      <c r="E140" s="14">
        <f t="shared" si="36"/>
        <v>0</v>
      </c>
      <c r="F140" s="4">
        <v>17</v>
      </c>
      <c r="G140" s="4">
        <v>18</v>
      </c>
      <c r="H140" s="14">
        <f t="shared" si="37"/>
        <v>1</v>
      </c>
      <c r="I140" s="4">
        <v>15</v>
      </c>
      <c r="J140" s="4">
        <v>14</v>
      </c>
      <c r="K140" s="14">
        <f t="shared" si="38"/>
        <v>-1</v>
      </c>
      <c r="L140" s="4">
        <v>0</v>
      </c>
      <c r="M140" s="4">
        <v>0</v>
      </c>
      <c r="N140" s="14">
        <f t="shared" si="39"/>
        <v>0</v>
      </c>
      <c r="O140" s="4">
        <v>0</v>
      </c>
      <c r="P140" s="4">
        <v>0</v>
      </c>
      <c r="Q140" s="14">
        <f t="shared" si="40"/>
        <v>0</v>
      </c>
      <c r="R140" s="4">
        <v>0</v>
      </c>
      <c r="S140" s="4">
        <v>0</v>
      </c>
      <c r="T140" s="14">
        <f t="shared" si="41"/>
        <v>0</v>
      </c>
      <c r="U140" s="4">
        <v>0</v>
      </c>
      <c r="V140" s="4">
        <v>0</v>
      </c>
      <c r="W140" s="14">
        <f t="shared" si="42"/>
        <v>0</v>
      </c>
    </row>
    <row r="141" spans="1:23" x14ac:dyDescent="0.25">
      <c r="A141" s="11">
        <v>37714</v>
      </c>
      <c r="B141" s="16" t="s">
        <v>169</v>
      </c>
      <c r="C141" s="4">
        <f t="shared" si="44"/>
        <v>7</v>
      </c>
      <c r="D141" s="4">
        <f t="shared" si="35"/>
        <v>7</v>
      </c>
      <c r="E141" s="14">
        <f t="shared" si="36"/>
        <v>0</v>
      </c>
      <c r="F141" s="4">
        <v>0</v>
      </c>
      <c r="G141" s="4">
        <v>0</v>
      </c>
      <c r="H141" s="14">
        <f t="shared" si="37"/>
        <v>0</v>
      </c>
      <c r="I141" s="4">
        <v>7</v>
      </c>
      <c r="J141" s="4">
        <v>7</v>
      </c>
      <c r="K141" s="14">
        <f t="shared" si="38"/>
        <v>0</v>
      </c>
      <c r="L141" s="4">
        <v>0</v>
      </c>
      <c r="M141" s="4">
        <v>0</v>
      </c>
      <c r="N141" s="14">
        <f t="shared" si="39"/>
        <v>0</v>
      </c>
      <c r="O141" s="4">
        <v>0</v>
      </c>
      <c r="P141" s="4">
        <v>0</v>
      </c>
      <c r="Q141" s="14">
        <f t="shared" si="40"/>
        <v>0</v>
      </c>
      <c r="R141" s="4">
        <v>0</v>
      </c>
      <c r="S141" s="4">
        <v>0</v>
      </c>
      <c r="T141" s="14">
        <f t="shared" si="41"/>
        <v>0</v>
      </c>
      <c r="U141" s="4">
        <v>0</v>
      </c>
      <c r="V141" s="4">
        <v>0</v>
      </c>
      <c r="W141" s="14">
        <f t="shared" si="42"/>
        <v>0</v>
      </c>
    </row>
    <row r="142" spans="1:23" x14ac:dyDescent="0.25">
      <c r="A142" s="11">
        <v>36961</v>
      </c>
      <c r="B142" s="16" t="s">
        <v>170</v>
      </c>
      <c r="C142" s="4">
        <f t="shared" si="44"/>
        <v>68</v>
      </c>
      <c r="D142" s="4">
        <f t="shared" si="35"/>
        <v>78</v>
      </c>
      <c r="E142" s="14">
        <f t="shared" si="36"/>
        <v>10</v>
      </c>
      <c r="F142" s="4">
        <v>19</v>
      </c>
      <c r="G142" s="4">
        <v>18</v>
      </c>
      <c r="H142" s="14">
        <f t="shared" si="37"/>
        <v>-1</v>
      </c>
      <c r="I142" s="4">
        <v>21</v>
      </c>
      <c r="J142" s="4">
        <v>22</v>
      </c>
      <c r="K142" s="14">
        <f t="shared" si="38"/>
        <v>1</v>
      </c>
      <c r="L142" s="4">
        <v>12</v>
      </c>
      <c r="M142" s="4">
        <v>17</v>
      </c>
      <c r="N142" s="14">
        <f t="shared" si="39"/>
        <v>5</v>
      </c>
      <c r="O142" s="4">
        <v>16</v>
      </c>
      <c r="P142" s="4">
        <v>21</v>
      </c>
      <c r="Q142" s="14">
        <f t="shared" si="40"/>
        <v>5</v>
      </c>
      <c r="R142" s="4">
        <v>0</v>
      </c>
      <c r="S142" s="4">
        <v>0</v>
      </c>
      <c r="T142" s="14">
        <f t="shared" si="41"/>
        <v>0</v>
      </c>
      <c r="U142" s="4">
        <v>0</v>
      </c>
      <c r="V142" s="4">
        <v>0</v>
      </c>
      <c r="W142" s="14">
        <f t="shared" si="42"/>
        <v>0</v>
      </c>
    </row>
    <row r="143" spans="1:23" x14ac:dyDescent="0.25">
      <c r="A143" s="8">
        <v>36992</v>
      </c>
      <c r="B143" s="17" t="s">
        <v>171</v>
      </c>
      <c r="C143" s="4">
        <f t="shared" si="44"/>
        <v>18</v>
      </c>
      <c r="D143" s="4">
        <f t="shared" si="35"/>
        <v>20</v>
      </c>
      <c r="E143" s="14">
        <f t="shared" si="36"/>
        <v>2</v>
      </c>
      <c r="F143" s="4">
        <v>9</v>
      </c>
      <c r="G143" s="4">
        <v>9</v>
      </c>
      <c r="H143" s="14">
        <f t="shared" si="37"/>
        <v>0</v>
      </c>
      <c r="I143" s="4">
        <v>9</v>
      </c>
      <c r="J143" s="4">
        <v>11</v>
      </c>
      <c r="K143" s="14">
        <f t="shared" si="38"/>
        <v>2</v>
      </c>
      <c r="L143" s="4">
        <v>0</v>
      </c>
      <c r="M143" s="4">
        <v>0</v>
      </c>
      <c r="N143" s="14">
        <f t="shared" si="39"/>
        <v>0</v>
      </c>
      <c r="O143" s="4">
        <v>0</v>
      </c>
      <c r="P143" s="4">
        <v>0</v>
      </c>
      <c r="Q143" s="14">
        <f t="shared" si="40"/>
        <v>0</v>
      </c>
      <c r="R143" s="4">
        <v>0</v>
      </c>
      <c r="S143" s="4">
        <v>0</v>
      </c>
      <c r="T143" s="14">
        <f t="shared" si="41"/>
        <v>0</v>
      </c>
      <c r="U143" s="4">
        <v>0</v>
      </c>
      <c r="V143" s="4">
        <v>0</v>
      </c>
      <c r="W143" s="14">
        <f t="shared" si="42"/>
        <v>0</v>
      </c>
    </row>
    <row r="144" spans="1:23" x14ac:dyDescent="0.25">
      <c r="A144" s="11">
        <v>36963</v>
      </c>
      <c r="B144" s="16" t="s">
        <v>172</v>
      </c>
      <c r="C144" s="4">
        <f t="shared" si="44"/>
        <v>62</v>
      </c>
      <c r="D144" s="4">
        <f t="shared" si="35"/>
        <v>60</v>
      </c>
      <c r="E144" s="14">
        <f t="shared" si="36"/>
        <v>-2</v>
      </c>
      <c r="F144" s="4">
        <v>19</v>
      </c>
      <c r="G144" s="4">
        <v>17</v>
      </c>
      <c r="H144" s="14">
        <f t="shared" si="37"/>
        <v>-2</v>
      </c>
      <c r="I144" s="45">
        <v>13</v>
      </c>
      <c r="J144" s="4">
        <v>16</v>
      </c>
      <c r="K144" s="14">
        <f t="shared" si="38"/>
        <v>3</v>
      </c>
      <c r="L144" s="4">
        <v>13</v>
      </c>
      <c r="M144" s="4">
        <v>15</v>
      </c>
      <c r="N144" s="14">
        <f t="shared" si="39"/>
        <v>2</v>
      </c>
      <c r="O144" s="4">
        <v>17</v>
      </c>
      <c r="P144" s="4">
        <v>12</v>
      </c>
      <c r="Q144" s="14">
        <f t="shared" si="40"/>
        <v>-5</v>
      </c>
      <c r="R144" s="4">
        <v>0</v>
      </c>
      <c r="S144" s="4">
        <v>0</v>
      </c>
      <c r="T144" s="14">
        <f t="shared" si="41"/>
        <v>0</v>
      </c>
      <c r="U144" s="4">
        <v>0</v>
      </c>
      <c r="V144" s="4">
        <v>0</v>
      </c>
      <c r="W144" s="14">
        <f t="shared" si="42"/>
        <v>0</v>
      </c>
    </row>
    <row r="145" spans="1:23" x14ac:dyDescent="0.25">
      <c r="A145" s="11">
        <v>37328</v>
      </c>
      <c r="B145" s="16" t="s">
        <v>173</v>
      </c>
      <c r="C145" s="4">
        <f t="shared" si="44"/>
        <v>62</v>
      </c>
      <c r="D145" s="4">
        <f t="shared" si="35"/>
        <v>62</v>
      </c>
      <c r="E145" s="14">
        <f t="shared" si="36"/>
        <v>0</v>
      </c>
      <c r="F145" s="4">
        <v>18</v>
      </c>
      <c r="G145" s="4">
        <v>18</v>
      </c>
      <c r="H145" s="14">
        <f t="shared" si="37"/>
        <v>0</v>
      </c>
      <c r="I145" s="4">
        <v>16</v>
      </c>
      <c r="J145" s="4">
        <v>16</v>
      </c>
      <c r="K145" s="14">
        <f t="shared" si="38"/>
        <v>0</v>
      </c>
      <c r="L145" s="4">
        <v>16</v>
      </c>
      <c r="M145" s="4">
        <v>16</v>
      </c>
      <c r="N145" s="14">
        <f t="shared" si="39"/>
        <v>0</v>
      </c>
      <c r="O145" s="4">
        <v>12</v>
      </c>
      <c r="P145" s="4">
        <v>12</v>
      </c>
      <c r="Q145" s="14">
        <f t="shared" si="40"/>
        <v>0</v>
      </c>
      <c r="R145" s="4">
        <v>0</v>
      </c>
      <c r="S145" s="4">
        <v>0</v>
      </c>
      <c r="T145" s="14">
        <f t="shared" si="41"/>
        <v>0</v>
      </c>
      <c r="U145" s="4">
        <v>0</v>
      </c>
      <c r="V145" s="4">
        <v>0</v>
      </c>
      <c r="W145" s="14">
        <f t="shared" si="42"/>
        <v>0</v>
      </c>
    </row>
    <row r="146" spans="1:23" x14ac:dyDescent="0.25">
      <c r="A146" s="11">
        <v>37329</v>
      </c>
      <c r="B146" s="16" t="s">
        <v>174</v>
      </c>
      <c r="C146" s="4">
        <f t="shared" si="44"/>
        <v>7</v>
      </c>
      <c r="D146" s="4">
        <f t="shared" si="35"/>
        <v>15</v>
      </c>
      <c r="E146" s="14">
        <f t="shared" si="36"/>
        <v>8</v>
      </c>
      <c r="F146" s="4">
        <v>0</v>
      </c>
      <c r="G146" s="4">
        <v>0</v>
      </c>
      <c r="H146" s="14">
        <f t="shared" si="37"/>
        <v>0</v>
      </c>
      <c r="I146" s="4">
        <v>0</v>
      </c>
      <c r="J146" s="4">
        <v>0</v>
      </c>
      <c r="K146" s="14">
        <f t="shared" si="38"/>
        <v>0</v>
      </c>
      <c r="L146" s="4">
        <v>0</v>
      </c>
      <c r="M146" s="4">
        <v>0</v>
      </c>
      <c r="N146" s="14">
        <f t="shared" si="39"/>
        <v>0</v>
      </c>
      <c r="O146" s="4">
        <v>7</v>
      </c>
      <c r="P146" s="4">
        <v>15</v>
      </c>
      <c r="Q146" s="14">
        <f t="shared" si="40"/>
        <v>8</v>
      </c>
      <c r="R146" s="4">
        <v>0</v>
      </c>
      <c r="S146" s="4">
        <v>0</v>
      </c>
      <c r="T146" s="14">
        <f t="shared" si="41"/>
        <v>0</v>
      </c>
      <c r="U146" s="4">
        <v>0</v>
      </c>
      <c r="V146" s="4">
        <v>0</v>
      </c>
      <c r="W146" s="14">
        <f t="shared" si="42"/>
        <v>0</v>
      </c>
    </row>
    <row r="147" spans="1:23" x14ac:dyDescent="0.25">
      <c r="A147" s="7">
        <v>36965</v>
      </c>
      <c r="B147" s="16" t="s">
        <v>175</v>
      </c>
      <c r="C147" s="4">
        <f t="shared" si="44"/>
        <v>32</v>
      </c>
      <c r="D147" s="4">
        <f t="shared" si="35"/>
        <v>45</v>
      </c>
      <c r="E147" s="14">
        <f t="shared" si="36"/>
        <v>13</v>
      </c>
      <c r="F147" s="4">
        <v>0</v>
      </c>
      <c r="G147" s="4">
        <v>0</v>
      </c>
      <c r="H147" s="14">
        <f t="shared" si="37"/>
        <v>0</v>
      </c>
      <c r="I147" s="4">
        <v>9</v>
      </c>
      <c r="J147" s="4">
        <v>10</v>
      </c>
      <c r="K147" s="14">
        <f t="shared" si="38"/>
        <v>1</v>
      </c>
      <c r="L147" s="4">
        <v>13</v>
      </c>
      <c r="M147" s="4">
        <v>18</v>
      </c>
      <c r="N147" s="14">
        <f t="shared" si="39"/>
        <v>5</v>
      </c>
      <c r="O147" s="4">
        <v>10</v>
      </c>
      <c r="P147" s="4">
        <v>17</v>
      </c>
      <c r="Q147" s="14">
        <f t="shared" si="40"/>
        <v>7</v>
      </c>
      <c r="R147" s="4">
        <v>0</v>
      </c>
      <c r="S147" s="4">
        <v>0</v>
      </c>
      <c r="T147" s="14">
        <f t="shared" si="41"/>
        <v>0</v>
      </c>
      <c r="U147" s="4">
        <v>0</v>
      </c>
      <c r="V147" s="4">
        <v>0</v>
      </c>
      <c r="W147" s="14">
        <f t="shared" si="42"/>
        <v>0</v>
      </c>
    </row>
    <row r="148" spans="1:23" ht="30" x14ac:dyDescent="0.25">
      <c r="A148" s="10">
        <v>38061</v>
      </c>
      <c r="B148" s="17" t="s">
        <v>176</v>
      </c>
      <c r="C148" s="4">
        <f t="shared" si="44"/>
        <v>21</v>
      </c>
      <c r="D148" s="4">
        <f t="shared" si="35"/>
        <v>21</v>
      </c>
      <c r="E148" s="14">
        <f t="shared" si="36"/>
        <v>0</v>
      </c>
      <c r="F148" s="4">
        <v>21</v>
      </c>
      <c r="G148" s="4">
        <v>21</v>
      </c>
      <c r="H148" s="14">
        <f t="shared" si="37"/>
        <v>0</v>
      </c>
      <c r="I148" s="4">
        <v>0</v>
      </c>
      <c r="J148" s="4">
        <v>0</v>
      </c>
      <c r="K148" s="14">
        <f t="shared" si="38"/>
        <v>0</v>
      </c>
      <c r="L148" s="4">
        <v>0</v>
      </c>
      <c r="M148" s="4">
        <v>0</v>
      </c>
      <c r="N148" s="14">
        <f t="shared" si="39"/>
        <v>0</v>
      </c>
      <c r="O148" s="4">
        <v>0</v>
      </c>
      <c r="P148" s="4">
        <v>0</v>
      </c>
      <c r="Q148" s="14">
        <f t="shared" si="40"/>
        <v>0</v>
      </c>
      <c r="R148" s="4">
        <v>0</v>
      </c>
      <c r="S148" s="4">
        <v>0</v>
      </c>
      <c r="T148" s="14">
        <f t="shared" si="41"/>
        <v>0</v>
      </c>
      <c r="U148" s="4">
        <v>0</v>
      </c>
      <c r="V148" s="4">
        <v>0</v>
      </c>
      <c r="W148" s="14">
        <f t="shared" si="42"/>
        <v>0</v>
      </c>
    </row>
    <row r="149" spans="1:23" x14ac:dyDescent="0.25">
      <c r="A149" s="10">
        <v>37008</v>
      </c>
      <c r="B149" s="17" t="s">
        <v>177</v>
      </c>
      <c r="C149" s="4">
        <f t="shared" si="44"/>
        <v>5</v>
      </c>
      <c r="D149" s="4">
        <f t="shared" si="35"/>
        <v>5</v>
      </c>
      <c r="E149" s="14">
        <f t="shared" si="36"/>
        <v>0</v>
      </c>
      <c r="F149" s="4">
        <v>5</v>
      </c>
      <c r="G149" s="4">
        <v>5</v>
      </c>
      <c r="H149" s="14">
        <f t="shared" si="37"/>
        <v>0</v>
      </c>
      <c r="I149" s="4">
        <v>0</v>
      </c>
      <c r="J149" s="4">
        <v>0</v>
      </c>
      <c r="K149" s="14">
        <f t="shared" si="38"/>
        <v>0</v>
      </c>
      <c r="L149" s="4">
        <v>0</v>
      </c>
      <c r="M149" s="4">
        <v>0</v>
      </c>
      <c r="N149" s="14">
        <f t="shared" si="39"/>
        <v>0</v>
      </c>
      <c r="O149" s="4">
        <v>0</v>
      </c>
      <c r="P149" s="4">
        <v>0</v>
      </c>
      <c r="Q149" s="14">
        <f t="shared" si="40"/>
        <v>0</v>
      </c>
      <c r="R149" s="4">
        <v>0</v>
      </c>
      <c r="S149" s="4">
        <v>0</v>
      </c>
      <c r="T149" s="14">
        <f t="shared" si="41"/>
        <v>0</v>
      </c>
      <c r="U149" s="4">
        <v>0</v>
      </c>
      <c r="V149" s="4">
        <v>0</v>
      </c>
      <c r="W149" s="14">
        <f t="shared" si="42"/>
        <v>0</v>
      </c>
    </row>
    <row r="150" spans="1:23" ht="30" x14ac:dyDescent="0.25">
      <c r="A150" s="11">
        <v>38075</v>
      </c>
      <c r="B150" s="17" t="s">
        <v>178</v>
      </c>
      <c r="C150" s="4">
        <f t="shared" si="44"/>
        <v>91</v>
      </c>
      <c r="D150" s="4">
        <f t="shared" si="35"/>
        <v>93</v>
      </c>
      <c r="E150" s="14">
        <f t="shared" si="36"/>
        <v>2</v>
      </c>
      <c r="F150" s="4">
        <v>22</v>
      </c>
      <c r="G150" s="4">
        <v>22</v>
      </c>
      <c r="H150" s="14">
        <f t="shared" si="37"/>
        <v>0</v>
      </c>
      <c r="I150" s="4">
        <v>23</v>
      </c>
      <c r="J150" s="4">
        <v>21</v>
      </c>
      <c r="K150" s="14">
        <f t="shared" si="38"/>
        <v>-2</v>
      </c>
      <c r="L150" s="4">
        <v>23</v>
      </c>
      <c r="M150" s="4">
        <v>26</v>
      </c>
      <c r="N150" s="14">
        <f t="shared" si="39"/>
        <v>3</v>
      </c>
      <c r="O150" s="4">
        <v>23</v>
      </c>
      <c r="P150" s="4">
        <v>24</v>
      </c>
      <c r="Q150" s="14">
        <f t="shared" si="40"/>
        <v>1</v>
      </c>
      <c r="R150" s="4">
        <v>0</v>
      </c>
      <c r="S150" s="4">
        <v>0</v>
      </c>
      <c r="T150" s="14">
        <f t="shared" si="41"/>
        <v>0</v>
      </c>
      <c r="U150" s="4">
        <v>0</v>
      </c>
      <c r="V150" s="4">
        <v>0</v>
      </c>
      <c r="W150" s="14">
        <f t="shared" si="42"/>
        <v>0</v>
      </c>
    </row>
    <row r="151" spans="1:23" ht="30" x14ac:dyDescent="0.25">
      <c r="A151" s="11" t="s">
        <v>70</v>
      </c>
      <c r="B151" s="16" t="s">
        <v>63</v>
      </c>
      <c r="C151" s="4">
        <f t="shared" si="44"/>
        <v>77</v>
      </c>
      <c r="D151" s="4">
        <f t="shared" si="35"/>
        <v>76</v>
      </c>
      <c r="E151" s="14">
        <f t="shared" si="36"/>
        <v>-1</v>
      </c>
      <c r="F151" s="4">
        <v>15</v>
      </c>
      <c r="G151" s="4">
        <v>15</v>
      </c>
      <c r="H151" s="14">
        <f t="shared" si="37"/>
        <v>0</v>
      </c>
      <c r="I151" s="4">
        <v>13</v>
      </c>
      <c r="J151" s="4">
        <v>14</v>
      </c>
      <c r="K151" s="14">
        <f t="shared" si="38"/>
        <v>1</v>
      </c>
      <c r="L151" s="4">
        <v>20</v>
      </c>
      <c r="M151" s="4">
        <v>20</v>
      </c>
      <c r="N151" s="14">
        <f t="shared" si="39"/>
        <v>0</v>
      </c>
      <c r="O151" s="4">
        <v>15</v>
      </c>
      <c r="P151" s="4">
        <v>14</v>
      </c>
      <c r="Q151" s="14">
        <f t="shared" si="40"/>
        <v>-1</v>
      </c>
      <c r="R151" s="4">
        <v>14</v>
      </c>
      <c r="S151" s="4">
        <v>13</v>
      </c>
      <c r="T151" s="14">
        <f t="shared" si="41"/>
        <v>-1</v>
      </c>
      <c r="U151" s="4">
        <v>0</v>
      </c>
      <c r="V151" s="4">
        <v>0</v>
      </c>
      <c r="W151" s="14">
        <f t="shared" si="42"/>
        <v>0</v>
      </c>
    </row>
    <row r="152" spans="1:23" x14ac:dyDescent="0.25">
      <c r="A152" s="31" t="s">
        <v>14</v>
      </c>
      <c r="B152" s="31"/>
      <c r="C152" s="5">
        <f>SUM(C138:C151)</f>
        <v>679</v>
      </c>
      <c r="D152" s="5">
        <f t="shared" ref="D152:W152" si="45">SUM(D138:D151)</f>
        <v>738</v>
      </c>
      <c r="E152" s="5">
        <f t="shared" si="45"/>
        <v>59</v>
      </c>
      <c r="F152" s="5">
        <f t="shared" si="45"/>
        <v>200</v>
      </c>
      <c r="G152" s="5">
        <f t="shared" si="45"/>
        <v>199</v>
      </c>
      <c r="H152" s="5">
        <f t="shared" si="45"/>
        <v>-1</v>
      </c>
      <c r="I152" s="5">
        <f t="shared" si="45"/>
        <v>181</v>
      </c>
      <c r="J152" s="5">
        <f t="shared" si="45"/>
        <v>189</v>
      </c>
      <c r="K152" s="5">
        <f t="shared" si="45"/>
        <v>8</v>
      </c>
      <c r="L152" s="5">
        <f t="shared" si="45"/>
        <v>142</v>
      </c>
      <c r="M152" s="5">
        <f t="shared" si="45"/>
        <v>165</v>
      </c>
      <c r="N152" s="5">
        <f t="shared" si="45"/>
        <v>23</v>
      </c>
      <c r="O152" s="5">
        <f t="shared" si="45"/>
        <v>142</v>
      </c>
      <c r="P152" s="5">
        <f t="shared" si="45"/>
        <v>172</v>
      </c>
      <c r="Q152" s="5">
        <f t="shared" si="45"/>
        <v>30</v>
      </c>
      <c r="R152" s="5">
        <f t="shared" si="45"/>
        <v>14</v>
      </c>
      <c r="S152" s="5">
        <f t="shared" si="45"/>
        <v>13</v>
      </c>
      <c r="T152" s="5">
        <f t="shared" si="45"/>
        <v>-1</v>
      </c>
      <c r="U152" s="5">
        <f t="shared" si="45"/>
        <v>0</v>
      </c>
      <c r="V152" s="5">
        <f t="shared" si="45"/>
        <v>0</v>
      </c>
      <c r="W152" s="5">
        <f t="shared" si="45"/>
        <v>0</v>
      </c>
    </row>
    <row r="153" spans="1:23" x14ac:dyDescent="0.25">
      <c r="A153" s="11" t="s">
        <v>179</v>
      </c>
      <c r="B153" s="16" t="s">
        <v>180</v>
      </c>
      <c r="C153" s="4">
        <v>62</v>
      </c>
      <c r="D153" s="4">
        <f t="shared" si="35"/>
        <v>57</v>
      </c>
      <c r="E153" s="14">
        <f t="shared" si="36"/>
        <v>-5</v>
      </c>
      <c r="F153" s="4">
        <v>16</v>
      </c>
      <c r="G153" s="4">
        <v>15</v>
      </c>
      <c r="H153" s="14">
        <f t="shared" si="37"/>
        <v>-1</v>
      </c>
      <c r="I153" s="4">
        <v>5</v>
      </c>
      <c r="J153" s="4">
        <v>0</v>
      </c>
      <c r="K153" s="14">
        <f t="shared" si="38"/>
        <v>-5</v>
      </c>
      <c r="L153" s="4">
        <v>14</v>
      </c>
      <c r="M153" s="4">
        <v>12</v>
      </c>
      <c r="N153" s="14">
        <f t="shared" si="39"/>
        <v>-2</v>
      </c>
      <c r="O153" s="4">
        <v>27</v>
      </c>
      <c r="P153" s="4">
        <v>30</v>
      </c>
      <c r="Q153" s="14">
        <f t="shared" si="40"/>
        <v>3</v>
      </c>
      <c r="R153" s="4">
        <v>0</v>
      </c>
      <c r="S153" s="4">
        <v>0</v>
      </c>
      <c r="T153" s="14">
        <f t="shared" si="41"/>
        <v>0</v>
      </c>
      <c r="U153" s="4">
        <v>0</v>
      </c>
      <c r="V153" s="4">
        <v>0</v>
      </c>
      <c r="W153" s="14">
        <f t="shared" si="42"/>
        <v>0</v>
      </c>
    </row>
    <row r="154" spans="1:23" x14ac:dyDescent="0.25">
      <c r="A154" s="11" t="s">
        <v>181</v>
      </c>
      <c r="B154" s="16" t="s">
        <v>182</v>
      </c>
      <c r="C154" s="4">
        <v>36</v>
      </c>
      <c r="D154" s="4">
        <f t="shared" si="35"/>
        <v>35</v>
      </c>
      <c r="E154" s="14">
        <f t="shared" si="36"/>
        <v>-1</v>
      </c>
      <c r="F154" s="4">
        <v>5</v>
      </c>
      <c r="G154" s="4">
        <v>5</v>
      </c>
      <c r="H154" s="14">
        <f t="shared" si="37"/>
        <v>0</v>
      </c>
      <c r="I154" s="4">
        <v>0</v>
      </c>
      <c r="J154" s="4">
        <v>0</v>
      </c>
      <c r="K154" s="14">
        <f t="shared" si="38"/>
        <v>0</v>
      </c>
      <c r="L154" s="4">
        <v>10</v>
      </c>
      <c r="M154" s="4">
        <v>10</v>
      </c>
      <c r="N154" s="14">
        <f t="shared" si="39"/>
        <v>0</v>
      </c>
      <c r="O154" s="4">
        <v>21</v>
      </c>
      <c r="P154" s="4">
        <v>20</v>
      </c>
      <c r="Q154" s="14">
        <f t="shared" si="40"/>
        <v>-1</v>
      </c>
      <c r="R154" s="4">
        <v>0</v>
      </c>
      <c r="S154" s="4">
        <v>0</v>
      </c>
      <c r="T154" s="14">
        <f t="shared" si="41"/>
        <v>0</v>
      </c>
      <c r="U154" s="4">
        <v>0</v>
      </c>
      <c r="V154" s="4">
        <v>0</v>
      </c>
      <c r="W154" s="14">
        <f t="shared" si="42"/>
        <v>0</v>
      </c>
    </row>
    <row r="155" spans="1:23" x14ac:dyDescent="0.25">
      <c r="A155" s="11" t="s">
        <v>183</v>
      </c>
      <c r="B155" s="16" t="s">
        <v>184</v>
      </c>
      <c r="C155" s="4">
        <v>15</v>
      </c>
      <c r="D155" s="4">
        <f t="shared" si="35"/>
        <v>15</v>
      </c>
      <c r="E155" s="14">
        <f t="shared" si="36"/>
        <v>0</v>
      </c>
      <c r="F155" s="4">
        <v>0</v>
      </c>
      <c r="G155" s="4">
        <v>0</v>
      </c>
      <c r="H155" s="14">
        <f t="shared" si="37"/>
        <v>0</v>
      </c>
      <c r="I155" s="4">
        <v>0</v>
      </c>
      <c r="J155" s="4">
        <v>0</v>
      </c>
      <c r="K155" s="14">
        <f t="shared" si="38"/>
        <v>0</v>
      </c>
      <c r="L155" s="4">
        <v>5</v>
      </c>
      <c r="M155" s="4">
        <v>5</v>
      </c>
      <c r="N155" s="14">
        <f t="shared" si="39"/>
        <v>0</v>
      </c>
      <c r="O155" s="4">
        <v>10</v>
      </c>
      <c r="P155" s="4">
        <v>10</v>
      </c>
      <c r="Q155" s="14">
        <f t="shared" si="40"/>
        <v>0</v>
      </c>
      <c r="R155" s="4">
        <v>0</v>
      </c>
      <c r="S155" s="4">
        <v>0</v>
      </c>
      <c r="T155" s="14">
        <f t="shared" si="41"/>
        <v>0</v>
      </c>
      <c r="U155" s="4">
        <v>0</v>
      </c>
      <c r="V155" s="4">
        <v>0</v>
      </c>
      <c r="W155" s="14">
        <f t="shared" si="42"/>
        <v>0</v>
      </c>
    </row>
    <row r="156" spans="1:23" ht="30" x14ac:dyDescent="0.25">
      <c r="A156" s="11" t="s">
        <v>185</v>
      </c>
      <c r="B156" s="17" t="s">
        <v>186</v>
      </c>
      <c r="C156" s="4">
        <v>20</v>
      </c>
      <c r="D156" s="4">
        <f t="shared" si="35"/>
        <v>19</v>
      </c>
      <c r="E156" s="14">
        <f t="shared" si="36"/>
        <v>-1</v>
      </c>
      <c r="F156" s="4">
        <v>4</v>
      </c>
      <c r="G156" s="4">
        <v>4</v>
      </c>
      <c r="H156" s="14">
        <f t="shared" si="37"/>
        <v>0</v>
      </c>
      <c r="I156" s="4">
        <v>0</v>
      </c>
      <c r="J156" s="4">
        <v>0</v>
      </c>
      <c r="K156" s="14">
        <f t="shared" si="38"/>
        <v>0</v>
      </c>
      <c r="L156" s="4">
        <v>8</v>
      </c>
      <c r="M156" s="4">
        <v>5</v>
      </c>
      <c r="N156" s="14">
        <f t="shared" si="39"/>
        <v>-3</v>
      </c>
      <c r="O156" s="4">
        <v>8</v>
      </c>
      <c r="P156" s="4">
        <v>10</v>
      </c>
      <c r="Q156" s="14">
        <f t="shared" si="40"/>
        <v>2</v>
      </c>
      <c r="R156" s="4">
        <v>0</v>
      </c>
      <c r="S156" s="4">
        <v>0</v>
      </c>
      <c r="T156" s="14">
        <f t="shared" si="41"/>
        <v>0</v>
      </c>
      <c r="U156" s="4">
        <v>0</v>
      </c>
      <c r="V156" s="4">
        <v>0</v>
      </c>
      <c r="W156" s="14">
        <f t="shared" si="42"/>
        <v>0</v>
      </c>
    </row>
    <row r="157" spans="1:23" x14ac:dyDescent="0.25">
      <c r="A157" s="11" t="s">
        <v>187</v>
      </c>
      <c r="B157" s="16" t="s">
        <v>188</v>
      </c>
      <c r="C157" s="4">
        <v>45</v>
      </c>
      <c r="D157" s="4">
        <f t="shared" si="35"/>
        <v>42</v>
      </c>
      <c r="E157" s="14">
        <f t="shared" si="36"/>
        <v>-3</v>
      </c>
      <c r="F157" s="4">
        <v>22</v>
      </c>
      <c r="G157" s="4">
        <v>21</v>
      </c>
      <c r="H157" s="14">
        <f t="shared" si="37"/>
        <v>-1</v>
      </c>
      <c r="I157" s="4">
        <v>23</v>
      </c>
      <c r="J157" s="4">
        <v>21</v>
      </c>
      <c r="K157" s="14">
        <f t="shared" si="38"/>
        <v>-2</v>
      </c>
      <c r="L157" s="4">
        <v>0</v>
      </c>
      <c r="M157" s="4">
        <v>0</v>
      </c>
      <c r="N157" s="14">
        <f t="shared" si="39"/>
        <v>0</v>
      </c>
      <c r="O157" s="4">
        <v>0</v>
      </c>
      <c r="P157" s="4">
        <v>0</v>
      </c>
      <c r="Q157" s="14">
        <f t="shared" si="40"/>
        <v>0</v>
      </c>
      <c r="R157" s="4">
        <v>0</v>
      </c>
      <c r="S157" s="4">
        <v>0</v>
      </c>
      <c r="T157" s="14">
        <f t="shared" si="41"/>
        <v>0</v>
      </c>
      <c r="U157" s="4">
        <v>0</v>
      </c>
      <c r="V157" s="4">
        <v>0</v>
      </c>
      <c r="W157" s="14">
        <f t="shared" si="42"/>
        <v>0</v>
      </c>
    </row>
    <row r="158" spans="1:23" x14ac:dyDescent="0.25">
      <c r="A158" s="11" t="s">
        <v>42</v>
      </c>
      <c r="B158" s="16" t="s">
        <v>43</v>
      </c>
      <c r="C158" s="4">
        <v>35</v>
      </c>
      <c r="D158" s="4">
        <f t="shared" si="35"/>
        <v>37</v>
      </c>
      <c r="E158" s="14">
        <f t="shared" si="36"/>
        <v>2</v>
      </c>
      <c r="F158" s="4">
        <v>13</v>
      </c>
      <c r="G158" s="4">
        <v>13</v>
      </c>
      <c r="H158" s="14">
        <f t="shared" si="37"/>
        <v>0</v>
      </c>
      <c r="I158" s="4">
        <v>22</v>
      </c>
      <c r="J158" s="4">
        <v>24</v>
      </c>
      <c r="K158" s="14">
        <f t="shared" si="38"/>
        <v>2</v>
      </c>
      <c r="L158" s="4">
        <v>0</v>
      </c>
      <c r="M158" s="4">
        <v>0</v>
      </c>
      <c r="N158" s="14">
        <f t="shared" si="39"/>
        <v>0</v>
      </c>
      <c r="O158" s="4">
        <v>0</v>
      </c>
      <c r="P158" s="4">
        <v>0</v>
      </c>
      <c r="Q158" s="14">
        <f t="shared" si="40"/>
        <v>0</v>
      </c>
      <c r="R158" s="4">
        <v>0</v>
      </c>
      <c r="S158" s="4">
        <v>0</v>
      </c>
      <c r="T158" s="14">
        <f t="shared" si="41"/>
        <v>0</v>
      </c>
      <c r="U158" s="4">
        <v>0</v>
      </c>
      <c r="V158" s="4">
        <v>0</v>
      </c>
      <c r="W158" s="14">
        <f t="shared" si="42"/>
        <v>0</v>
      </c>
    </row>
    <row r="159" spans="1:23" x14ac:dyDescent="0.25">
      <c r="A159" s="10" t="s">
        <v>189</v>
      </c>
      <c r="B159" s="17" t="s">
        <v>190</v>
      </c>
      <c r="C159" s="4">
        <v>11</v>
      </c>
      <c r="D159" s="4">
        <f t="shared" si="35"/>
        <v>13</v>
      </c>
      <c r="E159" s="14">
        <f t="shared" si="36"/>
        <v>2</v>
      </c>
      <c r="F159" s="4">
        <v>7</v>
      </c>
      <c r="G159" s="4">
        <v>8</v>
      </c>
      <c r="H159" s="14">
        <f t="shared" si="37"/>
        <v>1</v>
      </c>
      <c r="I159" s="4">
        <v>3</v>
      </c>
      <c r="J159" s="4">
        <v>5</v>
      </c>
      <c r="K159" s="14">
        <f t="shared" si="38"/>
        <v>2</v>
      </c>
      <c r="L159" s="4">
        <v>1</v>
      </c>
      <c r="M159" s="4">
        <v>0</v>
      </c>
      <c r="N159" s="14">
        <f t="shared" si="39"/>
        <v>-1</v>
      </c>
      <c r="O159" s="4">
        <v>0</v>
      </c>
      <c r="P159" s="4">
        <v>0</v>
      </c>
      <c r="Q159" s="14">
        <f t="shared" si="40"/>
        <v>0</v>
      </c>
      <c r="R159" s="4">
        <v>0</v>
      </c>
      <c r="S159" s="4">
        <v>0</v>
      </c>
      <c r="T159" s="14">
        <f t="shared" si="41"/>
        <v>0</v>
      </c>
      <c r="U159" s="4">
        <v>0</v>
      </c>
      <c r="V159" s="4">
        <v>0</v>
      </c>
      <c r="W159" s="14">
        <f t="shared" si="42"/>
        <v>0</v>
      </c>
    </row>
    <row r="160" spans="1:23" ht="30" x14ac:dyDescent="0.25">
      <c r="A160" s="11" t="s">
        <v>191</v>
      </c>
      <c r="B160" s="17" t="s">
        <v>186</v>
      </c>
      <c r="C160" s="4">
        <v>7</v>
      </c>
      <c r="D160" s="4">
        <f t="shared" si="35"/>
        <v>6</v>
      </c>
      <c r="E160" s="14">
        <f t="shared" si="36"/>
        <v>-1</v>
      </c>
      <c r="F160" s="4">
        <v>0</v>
      </c>
      <c r="G160" s="4">
        <v>0</v>
      </c>
      <c r="H160" s="14">
        <f t="shared" si="37"/>
        <v>0</v>
      </c>
      <c r="I160" s="4">
        <v>7</v>
      </c>
      <c r="J160" s="4">
        <v>6</v>
      </c>
      <c r="K160" s="14">
        <f t="shared" si="38"/>
        <v>-1</v>
      </c>
      <c r="L160" s="4">
        <v>0</v>
      </c>
      <c r="M160" s="4">
        <v>0</v>
      </c>
      <c r="N160" s="14">
        <f t="shared" si="39"/>
        <v>0</v>
      </c>
      <c r="O160" s="4">
        <v>0</v>
      </c>
      <c r="P160" s="4">
        <v>0</v>
      </c>
      <c r="Q160" s="14">
        <f t="shared" si="40"/>
        <v>0</v>
      </c>
      <c r="R160" s="4">
        <v>0</v>
      </c>
      <c r="S160" s="4">
        <v>0</v>
      </c>
      <c r="T160" s="14">
        <f t="shared" si="41"/>
        <v>0</v>
      </c>
      <c r="U160" s="4">
        <v>0</v>
      </c>
      <c r="V160" s="4">
        <v>0</v>
      </c>
      <c r="W160" s="14">
        <f t="shared" si="42"/>
        <v>0</v>
      </c>
    </row>
    <row r="161" spans="1:23" x14ac:dyDescent="0.25">
      <c r="A161" s="11" t="s">
        <v>192</v>
      </c>
      <c r="B161" s="16" t="s">
        <v>193</v>
      </c>
      <c r="C161" s="4">
        <v>17</v>
      </c>
      <c r="D161" s="4">
        <f t="shared" si="35"/>
        <v>16</v>
      </c>
      <c r="E161" s="14">
        <f t="shared" si="36"/>
        <v>-1</v>
      </c>
      <c r="F161" s="4">
        <v>9</v>
      </c>
      <c r="G161" s="4">
        <v>8</v>
      </c>
      <c r="H161" s="14">
        <f t="shared" si="37"/>
        <v>-1</v>
      </c>
      <c r="I161" s="4">
        <v>8</v>
      </c>
      <c r="J161" s="4">
        <v>8</v>
      </c>
      <c r="K161" s="14">
        <f t="shared" si="38"/>
        <v>0</v>
      </c>
      <c r="L161" s="4">
        <v>0</v>
      </c>
      <c r="M161" s="4">
        <v>0</v>
      </c>
      <c r="N161" s="14">
        <f t="shared" si="39"/>
        <v>0</v>
      </c>
      <c r="O161" s="4">
        <v>0</v>
      </c>
      <c r="P161" s="4">
        <v>0</v>
      </c>
      <c r="Q161" s="14">
        <f t="shared" si="40"/>
        <v>0</v>
      </c>
      <c r="R161" s="4">
        <v>0</v>
      </c>
      <c r="S161" s="4">
        <v>0</v>
      </c>
      <c r="T161" s="14">
        <f t="shared" si="41"/>
        <v>0</v>
      </c>
      <c r="U161" s="4">
        <v>0</v>
      </c>
      <c r="V161" s="4">
        <v>0</v>
      </c>
      <c r="W161" s="14">
        <f t="shared" si="42"/>
        <v>0</v>
      </c>
    </row>
    <row r="162" spans="1:23" x14ac:dyDescent="0.25">
      <c r="A162" s="11" t="s">
        <v>194</v>
      </c>
      <c r="B162" s="16" t="s">
        <v>195</v>
      </c>
      <c r="C162" s="4">
        <v>17</v>
      </c>
      <c r="D162" s="4">
        <f t="shared" si="35"/>
        <v>18</v>
      </c>
      <c r="E162" s="14">
        <f t="shared" si="36"/>
        <v>1</v>
      </c>
      <c r="F162" s="4">
        <v>9</v>
      </c>
      <c r="G162" s="4">
        <v>8</v>
      </c>
      <c r="H162" s="14">
        <f t="shared" si="37"/>
        <v>-1</v>
      </c>
      <c r="I162" s="4">
        <v>8</v>
      </c>
      <c r="J162" s="4">
        <v>10</v>
      </c>
      <c r="K162" s="14">
        <f t="shared" si="38"/>
        <v>2</v>
      </c>
      <c r="L162" s="4">
        <v>0</v>
      </c>
      <c r="M162" s="4">
        <v>0</v>
      </c>
      <c r="N162" s="14">
        <f t="shared" si="39"/>
        <v>0</v>
      </c>
      <c r="O162" s="4">
        <v>0</v>
      </c>
      <c r="P162" s="4">
        <v>0</v>
      </c>
      <c r="Q162" s="14">
        <f t="shared" si="40"/>
        <v>0</v>
      </c>
      <c r="R162" s="4">
        <v>0</v>
      </c>
      <c r="S162" s="4">
        <v>0</v>
      </c>
      <c r="T162" s="14">
        <f t="shared" si="41"/>
        <v>0</v>
      </c>
      <c r="U162" s="4">
        <v>0</v>
      </c>
      <c r="V162" s="4">
        <v>0</v>
      </c>
      <c r="W162" s="14">
        <f t="shared" si="42"/>
        <v>0</v>
      </c>
    </row>
    <row r="163" spans="1:23" x14ac:dyDescent="0.25">
      <c r="A163" s="31" t="s">
        <v>15</v>
      </c>
      <c r="B163" s="31"/>
      <c r="C163" s="5">
        <f>SUM(C153:C162)</f>
        <v>265</v>
      </c>
      <c r="D163" s="5">
        <f t="shared" ref="D163:W163" si="46">SUM(D153:D162)</f>
        <v>258</v>
      </c>
      <c r="E163" s="5">
        <f t="shared" si="46"/>
        <v>-7</v>
      </c>
      <c r="F163" s="5">
        <f t="shared" si="46"/>
        <v>85</v>
      </c>
      <c r="G163" s="5">
        <f t="shared" si="46"/>
        <v>82</v>
      </c>
      <c r="H163" s="5">
        <f t="shared" si="46"/>
        <v>-3</v>
      </c>
      <c r="I163" s="5">
        <f t="shared" si="46"/>
        <v>76</v>
      </c>
      <c r="J163" s="5">
        <f t="shared" si="46"/>
        <v>74</v>
      </c>
      <c r="K163" s="5">
        <f t="shared" si="46"/>
        <v>-2</v>
      </c>
      <c r="L163" s="5">
        <f t="shared" si="46"/>
        <v>38</v>
      </c>
      <c r="M163" s="5">
        <f t="shared" si="46"/>
        <v>32</v>
      </c>
      <c r="N163" s="5">
        <f t="shared" si="46"/>
        <v>-6</v>
      </c>
      <c r="O163" s="5">
        <f t="shared" si="46"/>
        <v>66</v>
      </c>
      <c r="P163" s="5">
        <f t="shared" si="46"/>
        <v>70</v>
      </c>
      <c r="Q163" s="5">
        <f t="shared" si="46"/>
        <v>4</v>
      </c>
      <c r="R163" s="5">
        <f t="shared" si="46"/>
        <v>0</v>
      </c>
      <c r="S163" s="5">
        <f t="shared" si="46"/>
        <v>0</v>
      </c>
      <c r="T163" s="5">
        <f t="shared" si="46"/>
        <v>0</v>
      </c>
      <c r="U163" s="5">
        <f t="shared" si="46"/>
        <v>0</v>
      </c>
      <c r="V163" s="5">
        <f t="shared" si="46"/>
        <v>0</v>
      </c>
      <c r="W163" s="5">
        <f t="shared" si="46"/>
        <v>0</v>
      </c>
    </row>
    <row r="164" spans="1:23" x14ac:dyDescent="0.25">
      <c r="A164" s="10" t="s">
        <v>196</v>
      </c>
      <c r="B164" s="17" t="s">
        <v>197</v>
      </c>
      <c r="C164" s="4">
        <v>49</v>
      </c>
      <c r="D164" s="4">
        <f t="shared" si="35"/>
        <v>47</v>
      </c>
      <c r="E164" s="14">
        <f t="shared" si="36"/>
        <v>-2</v>
      </c>
      <c r="F164" s="4">
        <v>18</v>
      </c>
      <c r="G164" s="4">
        <v>17</v>
      </c>
      <c r="H164" s="14">
        <f t="shared" si="37"/>
        <v>-1</v>
      </c>
      <c r="I164" s="4">
        <v>9</v>
      </c>
      <c r="J164" s="4">
        <v>10</v>
      </c>
      <c r="K164" s="14">
        <f t="shared" si="38"/>
        <v>1</v>
      </c>
      <c r="L164" s="4">
        <v>10</v>
      </c>
      <c r="M164" s="4">
        <v>10</v>
      </c>
      <c r="N164" s="14">
        <f t="shared" si="39"/>
        <v>0</v>
      </c>
      <c r="O164" s="4">
        <v>12</v>
      </c>
      <c r="P164" s="4">
        <v>10</v>
      </c>
      <c r="Q164" s="14">
        <f t="shared" si="40"/>
        <v>-2</v>
      </c>
      <c r="R164" s="4">
        <v>0</v>
      </c>
      <c r="S164" s="4">
        <v>0</v>
      </c>
      <c r="T164" s="14">
        <f t="shared" si="41"/>
        <v>0</v>
      </c>
      <c r="U164" s="4">
        <v>0</v>
      </c>
      <c r="V164" s="4">
        <v>0</v>
      </c>
      <c r="W164" s="14">
        <f t="shared" si="42"/>
        <v>0</v>
      </c>
    </row>
    <row r="165" spans="1:23" x14ac:dyDescent="0.25">
      <c r="A165" s="10" t="s">
        <v>198</v>
      </c>
      <c r="B165" s="17" t="s">
        <v>199</v>
      </c>
      <c r="C165" s="4">
        <v>5</v>
      </c>
      <c r="D165" s="4">
        <f t="shared" si="35"/>
        <v>5</v>
      </c>
      <c r="E165" s="14">
        <f t="shared" si="36"/>
        <v>0</v>
      </c>
      <c r="F165" s="4">
        <v>5</v>
      </c>
      <c r="G165" s="4">
        <v>5</v>
      </c>
      <c r="H165" s="14">
        <f t="shared" si="37"/>
        <v>0</v>
      </c>
      <c r="I165" s="4">
        <v>0</v>
      </c>
      <c r="J165" s="4">
        <v>0</v>
      </c>
      <c r="K165" s="14">
        <f t="shared" si="38"/>
        <v>0</v>
      </c>
      <c r="L165" s="4">
        <v>0</v>
      </c>
      <c r="M165" s="4">
        <v>0</v>
      </c>
      <c r="N165" s="14">
        <f t="shared" si="39"/>
        <v>0</v>
      </c>
      <c r="O165" s="4">
        <v>0</v>
      </c>
      <c r="P165" s="4">
        <v>0</v>
      </c>
      <c r="Q165" s="14">
        <f t="shared" si="40"/>
        <v>0</v>
      </c>
      <c r="R165" s="4">
        <v>0</v>
      </c>
      <c r="S165" s="4">
        <v>0</v>
      </c>
      <c r="T165" s="14">
        <f t="shared" si="41"/>
        <v>0</v>
      </c>
      <c r="U165" s="4">
        <v>0</v>
      </c>
      <c r="V165" s="4">
        <v>0</v>
      </c>
      <c r="W165" s="14">
        <f t="shared" si="42"/>
        <v>0</v>
      </c>
    </row>
    <row r="166" spans="1:23" x14ac:dyDescent="0.25">
      <c r="A166" s="10" t="s">
        <v>64</v>
      </c>
      <c r="B166" s="17" t="s">
        <v>61</v>
      </c>
      <c r="C166" s="4">
        <v>5</v>
      </c>
      <c r="D166" s="4">
        <f t="shared" si="35"/>
        <v>4</v>
      </c>
      <c r="E166" s="14">
        <f t="shared" si="36"/>
        <v>-1</v>
      </c>
      <c r="F166" s="4">
        <v>0</v>
      </c>
      <c r="G166" s="4">
        <v>0</v>
      </c>
      <c r="H166" s="14">
        <f t="shared" si="37"/>
        <v>0</v>
      </c>
      <c r="I166" s="4">
        <v>5</v>
      </c>
      <c r="J166" s="4">
        <v>4</v>
      </c>
      <c r="K166" s="14">
        <f t="shared" si="38"/>
        <v>-1</v>
      </c>
      <c r="L166" s="4">
        <v>0</v>
      </c>
      <c r="M166" s="4">
        <v>0</v>
      </c>
      <c r="N166" s="14">
        <f t="shared" si="39"/>
        <v>0</v>
      </c>
      <c r="O166" s="4">
        <v>0</v>
      </c>
      <c r="P166" s="4">
        <v>0</v>
      </c>
      <c r="Q166" s="14">
        <f t="shared" si="40"/>
        <v>0</v>
      </c>
      <c r="R166" s="4">
        <v>0</v>
      </c>
      <c r="S166" s="4">
        <v>0</v>
      </c>
      <c r="T166" s="14">
        <f t="shared" si="41"/>
        <v>0</v>
      </c>
      <c r="U166" s="4">
        <v>0</v>
      </c>
      <c r="V166" s="4">
        <v>0</v>
      </c>
      <c r="W166" s="14">
        <f t="shared" si="42"/>
        <v>0</v>
      </c>
    </row>
    <row r="167" spans="1:23" x14ac:dyDescent="0.25">
      <c r="A167" s="32" t="s">
        <v>16</v>
      </c>
      <c r="B167" s="32"/>
      <c r="C167" s="5">
        <f>SUM(C164:C166)</f>
        <v>59</v>
      </c>
      <c r="D167" s="5">
        <f t="shared" ref="D167:W167" si="47">SUM(D164:D166)</f>
        <v>56</v>
      </c>
      <c r="E167" s="5">
        <f t="shared" si="47"/>
        <v>-3</v>
      </c>
      <c r="F167" s="5">
        <f t="shared" si="47"/>
        <v>23</v>
      </c>
      <c r="G167" s="5">
        <f t="shared" si="47"/>
        <v>22</v>
      </c>
      <c r="H167" s="5">
        <f t="shared" si="47"/>
        <v>-1</v>
      </c>
      <c r="I167" s="5">
        <f t="shared" si="47"/>
        <v>14</v>
      </c>
      <c r="J167" s="5">
        <f t="shared" si="47"/>
        <v>14</v>
      </c>
      <c r="K167" s="5">
        <f t="shared" si="47"/>
        <v>0</v>
      </c>
      <c r="L167" s="5">
        <f t="shared" si="47"/>
        <v>10</v>
      </c>
      <c r="M167" s="5">
        <f t="shared" si="47"/>
        <v>10</v>
      </c>
      <c r="N167" s="5">
        <f t="shared" si="47"/>
        <v>0</v>
      </c>
      <c r="O167" s="5">
        <f t="shared" si="47"/>
        <v>12</v>
      </c>
      <c r="P167" s="5">
        <f t="shared" si="47"/>
        <v>10</v>
      </c>
      <c r="Q167" s="5">
        <f t="shared" si="47"/>
        <v>-2</v>
      </c>
      <c r="R167" s="5">
        <f t="shared" si="47"/>
        <v>0</v>
      </c>
      <c r="S167" s="5">
        <f t="shared" si="47"/>
        <v>0</v>
      </c>
      <c r="T167" s="5">
        <f t="shared" si="47"/>
        <v>0</v>
      </c>
      <c r="U167" s="5">
        <f t="shared" si="47"/>
        <v>0</v>
      </c>
      <c r="V167" s="5">
        <f t="shared" si="47"/>
        <v>0</v>
      </c>
      <c r="W167" s="5">
        <f t="shared" si="47"/>
        <v>0</v>
      </c>
    </row>
    <row r="168" spans="1:23" x14ac:dyDescent="0.25">
      <c r="A168" s="31" t="s">
        <v>17</v>
      </c>
      <c r="B168" s="31"/>
      <c r="C168" s="5">
        <f>SUM(C167,C163,C152,C137,C129,C120,C111,C98,C89,C80,C72,C63,C48,C38,C23,C18,C14)</f>
        <v>8777</v>
      </c>
      <c r="D168" s="5">
        <f t="shared" ref="D168:W168" si="48">SUM(D167,D163,D152,D137,D129,D120,D111,D98,D89,D80,D72,D63,D48,D38,D23,D18,D14)</f>
        <v>9115</v>
      </c>
      <c r="E168" s="5">
        <f t="shared" si="48"/>
        <v>338</v>
      </c>
      <c r="F168" s="5">
        <f t="shared" si="48"/>
        <v>2451</v>
      </c>
      <c r="G168" s="5">
        <f t="shared" si="48"/>
        <v>2397</v>
      </c>
      <c r="H168" s="5">
        <f t="shared" si="48"/>
        <v>-54</v>
      </c>
      <c r="I168" s="5">
        <f t="shared" si="48"/>
        <v>2415</v>
      </c>
      <c r="J168" s="5">
        <f t="shared" si="48"/>
        <v>2416</v>
      </c>
      <c r="K168" s="5">
        <f t="shared" si="48"/>
        <v>1</v>
      </c>
      <c r="L168" s="5">
        <f t="shared" si="48"/>
        <v>1612</v>
      </c>
      <c r="M168" s="5">
        <f t="shared" si="48"/>
        <v>1727</v>
      </c>
      <c r="N168" s="5">
        <f t="shared" si="48"/>
        <v>115</v>
      </c>
      <c r="O168" s="5">
        <f t="shared" si="48"/>
        <v>1628</v>
      </c>
      <c r="P168" s="5">
        <f t="shared" si="48"/>
        <v>1857</v>
      </c>
      <c r="Q168" s="5">
        <f t="shared" si="48"/>
        <v>229</v>
      </c>
      <c r="R168" s="5">
        <f t="shared" si="48"/>
        <v>517</v>
      </c>
      <c r="S168" s="5">
        <f t="shared" si="48"/>
        <v>557</v>
      </c>
      <c r="T168" s="5">
        <f t="shared" si="48"/>
        <v>40</v>
      </c>
      <c r="U168" s="5">
        <f t="shared" si="48"/>
        <v>154</v>
      </c>
      <c r="V168" s="5">
        <f t="shared" si="48"/>
        <v>161</v>
      </c>
      <c r="W168" s="5">
        <f t="shared" si="48"/>
        <v>7</v>
      </c>
    </row>
  </sheetData>
  <mergeCells count="28">
    <mergeCell ref="A63:B63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14:B14"/>
    <mergeCell ref="A18:B18"/>
    <mergeCell ref="A23:B23"/>
    <mergeCell ref="A38:B38"/>
    <mergeCell ref="A48:B48"/>
    <mergeCell ref="A168:B168"/>
    <mergeCell ref="A72:B72"/>
    <mergeCell ref="A80:B80"/>
    <mergeCell ref="A89:B89"/>
    <mergeCell ref="A98:B98"/>
    <mergeCell ref="A111:B111"/>
    <mergeCell ref="A120:B120"/>
    <mergeCell ref="A129:B129"/>
    <mergeCell ref="A137:B137"/>
    <mergeCell ref="A152:B152"/>
    <mergeCell ref="A163:B163"/>
    <mergeCell ref="A167:B167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A49" workbookViewId="0">
      <selection activeCell="L27" sqref="L27"/>
    </sheetView>
  </sheetViews>
  <sheetFormatPr defaultRowHeight="15" x14ac:dyDescent="0.25"/>
  <cols>
    <col min="1" max="1" width="8" style="23" customWidth="1"/>
    <col min="2" max="2" width="43" customWidth="1"/>
    <col min="3" max="4" width="5" style="15" customWidth="1"/>
    <col min="5" max="23" width="4.28515625" style="15" customWidth="1"/>
  </cols>
  <sheetData>
    <row r="1" spans="1:23" x14ac:dyDescent="0.25">
      <c r="A1" s="35" t="s">
        <v>282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3" t="s">
        <v>18</v>
      </c>
      <c r="B2" s="34" t="s">
        <v>19</v>
      </c>
      <c r="C2" s="36" t="s">
        <v>20</v>
      </c>
      <c r="D2" s="36"/>
      <c r="E2" s="36"/>
      <c r="F2" s="36" t="s">
        <v>21</v>
      </c>
      <c r="G2" s="36"/>
      <c r="H2" s="36"/>
      <c r="I2" s="36" t="s">
        <v>22</v>
      </c>
      <c r="J2" s="36"/>
      <c r="K2" s="36"/>
      <c r="L2" s="36" t="s">
        <v>23</v>
      </c>
      <c r="M2" s="36"/>
      <c r="N2" s="36"/>
      <c r="O2" s="36" t="s">
        <v>24</v>
      </c>
      <c r="P2" s="36"/>
      <c r="Q2" s="36"/>
      <c r="R2" s="36" t="s">
        <v>25</v>
      </c>
      <c r="S2" s="36"/>
      <c r="T2" s="36"/>
      <c r="U2" s="36" t="s">
        <v>26</v>
      </c>
      <c r="V2" s="36"/>
      <c r="W2" s="36"/>
    </row>
    <row r="3" spans="1:23" ht="207" customHeight="1" x14ac:dyDescent="0.25">
      <c r="A3" s="33"/>
      <c r="B3" s="34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10">
        <v>36958</v>
      </c>
      <c r="B4" s="9" t="s">
        <v>36</v>
      </c>
      <c r="C4" s="4">
        <v>6</v>
      </c>
      <c r="D4" s="4">
        <f>G4+J4+M4+P4+S4+V4</f>
        <v>6</v>
      </c>
      <c r="E4" s="14">
        <f>D4-C4</f>
        <v>0</v>
      </c>
      <c r="F4" s="4">
        <v>0</v>
      </c>
      <c r="G4" s="4">
        <v>0</v>
      </c>
      <c r="H4" s="14">
        <f>G4-F4</f>
        <v>0</v>
      </c>
      <c r="I4" s="4">
        <v>0</v>
      </c>
      <c r="J4" s="4">
        <v>0</v>
      </c>
      <c r="K4" s="14">
        <f>J4-I4</f>
        <v>0</v>
      </c>
      <c r="L4" s="4">
        <v>6</v>
      </c>
      <c r="M4" s="4">
        <v>6</v>
      </c>
      <c r="N4" s="14">
        <f>M4-L4</f>
        <v>0</v>
      </c>
      <c r="O4" s="4">
        <v>0</v>
      </c>
      <c r="P4" s="4">
        <v>0</v>
      </c>
      <c r="Q4" s="14">
        <f>P4-O4</f>
        <v>0</v>
      </c>
      <c r="R4" s="4">
        <v>0</v>
      </c>
      <c r="S4" s="4">
        <v>0</v>
      </c>
      <c r="T4" s="14">
        <f>S4-R4</f>
        <v>0</v>
      </c>
      <c r="U4" s="4">
        <v>0</v>
      </c>
      <c r="V4" s="4">
        <v>0</v>
      </c>
      <c r="W4" s="14">
        <f>V4-U4</f>
        <v>0</v>
      </c>
    </row>
    <row r="5" spans="1:23" ht="30" x14ac:dyDescent="0.25">
      <c r="A5" s="10">
        <v>37338</v>
      </c>
      <c r="B5" s="9" t="s">
        <v>201</v>
      </c>
      <c r="C5" s="4">
        <v>45</v>
      </c>
      <c r="D5" s="4">
        <f t="shared" ref="D5:D60" si="0">G5+J5+M5+P5+S5+V5</f>
        <v>47</v>
      </c>
      <c r="E5" s="14">
        <f t="shared" ref="E5:E60" si="1">D5-C5</f>
        <v>2</v>
      </c>
      <c r="F5" s="4">
        <v>17</v>
      </c>
      <c r="G5" s="4">
        <v>17</v>
      </c>
      <c r="H5" s="14">
        <f t="shared" ref="H5:H60" si="2">G5-F5</f>
        <v>0</v>
      </c>
      <c r="I5" s="4">
        <v>9</v>
      </c>
      <c r="J5" s="4">
        <v>9</v>
      </c>
      <c r="K5" s="14">
        <f t="shared" ref="K5:K60" si="3">J5-I5</f>
        <v>0</v>
      </c>
      <c r="L5" s="4">
        <v>10</v>
      </c>
      <c r="M5" s="4">
        <v>11</v>
      </c>
      <c r="N5" s="14">
        <f t="shared" ref="N5:N60" si="4">M5-L5</f>
        <v>1</v>
      </c>
      <c r="O5" s="4">
        <v>9</v>
      </c>
      <c r="P5" s="4">
        <v>10</v>
      </c>
      <c r="Q5" s="14">
        <f t="shared" ref="Q5:Q60" si="5">P5-O5</f>
        <v>1</v>
      </c>
      <c r="R5" s="4">
        <v>0</v>
      </c>
      <c r="S5" s="4">
        <v>0</v>
      </c>
      <c r="T5" s="14">
        <f t="shared" ref="T5:T60" si="6">S5-R5</f>
        <v>0</v>
      </c>
      <c r="U5" s="4">
        <v>0</v>
      </c>
      <c r="V5" s="4">
        <v>0</v>
      </c>
      <c r="W5" s="14">
        <f t="shared" ref="W5:W60" si="7">V5-U5</f>
        <v>0</v>
      </c>
    </row>
    <row r="6" spans="1:23" ht="30" x14ac:dyDescent="0.25">
      <c r="A6" s="10">
        <v>37703</v>
      </c>
      <c r="B6" s="9" t="s">
        <v>202</v>
      </c>
      <c r="C6" s="4">
        <v>30</v>
      </c>
      <c r="D6" s="4">
        <f t="shared" si="0"/>
        <v>31</v>
      </c>
      <c r="E6" s="14">
        <f t="shared" si="1"/>
        <v>1</v>
      </c>
      <c r="F6" s="4">
        <v>0</v>
      </c>
      <c r="G6" s="4">
        <v>0</v>
      </c>
      <c r="H6" s="14">
        <f t="shared" si="2"/>
        <v>0</v>
      </c>
      <c r="I6" s="4">
        <v>9</v>
      </c>
      <c r="J6" s="4">
        <v>10</v>
      </c>
      <c r="K6" s="14">
        <f t="shared" si="3"/>
        <v>1</v>
      </c>
      <c r="L6" s="4">
        <v>11</v>
      </c>
      <c r="M6" s="4">
        <v>11</v>
      </c>
      <c r="N6" s="14">
        <f t="shared" si="4"/>
        <v>0</v>
      </c>
      <c r="O6" s="4">
        <v>10</v>
      </c>
      <c r="P6" s="4">
        <v>10</v>
      </c>
      <c r="Q6" s="14">
        <f t="shared" si="5"/>
        <v>0</v>
      </c>
      <c r="R6" s="4">
        <v>0</v>
      </c>
      <c r="S6" s="4">
        <v>0</v>
      </c>
      <c r="T6" s="14">
        <f t="shared" si="6"/>
        <v>0</v>
      </c>
      <c r="U6" s="4">
        <v>0</v>
      </c>
      <c r="V6" s="4">
        <v>0</v>
      </c>
      <c r="W6" s="14">
        <f t="shared" si="7"/>
        <v>0</v>
      </c>
    </row>
    <row r="7" spans="1:23" x14ac:dyDescent="0.25">
      <c r="A7" s="10" t="s">
        <v>44</v>
      </c>
      <c r="B7" s="9" t="s">
        <v>155</v>
      </c>
      <c r="C7" s="4">
        <v>20</v>
      </c>
      <c r="D7" s="4">
        <f t="shared" si="0"/>
        <v>20</v>
      </c>
      <c r="E7" s="14">
        <f t="shared" si="1"/>
        <v>0</v>
      </c>
      <c r="F7" s="4">
        <v>15</v>
      </c>
      <c r="G7" s="4">
        <v>15</v>
      </c>
      <c r="H7" s="14">
        <f t="shared" si="2"/>
        <v>0</v>
      </c>
      <c r="I7" s="4">
        <v>0</v>
      </c>
      <c r="J7" s="4">
        <v>0</v>
      </c>
      <c r="K7" s="14">
        <f t="shared" si="3"/>
        <v>0</v>
      </c>
      <c r="L7" s="4">
        <v>5</v>
      </c>
      <c r="M7" s="4">
        <v>5</v>
      </c>
      <c r="N7" s="14">
        <f t="shared" si="4"/>
        <v>0</v>
      </c>
      <c r="O7" s="4">
        <v>0</v>
      </c>
      <c r="P7" s="4">
        <v>0</v>
      </c>
      <c r="Q7" s="14">
        <f t="shared" si="5"/>
        <v>0</v>
      </c>
      <c r="R7" s="4">
        <v>0</v>
      </c>
      <c r="S7" s="4">
        <v>0</v>
      </c>
      <c r="T7" s="14">
        <f t="shared" si="6"/>
        <v>0</v>
      </c>
      <c r="U7" s="4">
        <v>0</v>
      </c>
      <c r="V7" s="4">
        <v>0</v>
      </c>
      <c r="W7" s="14">
        <f t="shared" si="7"/>
        <v>0</v>
      </c>
    </row>
    <row r="8" spans="1:23" x14ac:dyDescent="0.25">
      <c r="A8" s="37" t="s">
        <v>0</v>
      </c>
      <c r="B8" s="37"/>
      <c r="C8" s="5">
        <v>101</v>
      </c>
      <c r="D8" s="5">
        <f t="shared" si="0"/>
        <v>104</v>
      </c>
      <c r="E8" s="5">
        <f t="shared" si="1"/>
        <v>3</v>
      </c>
      <c r="F8" s="5">
        <v>32</v>
      </c>
      <c r="G8" s="5">
        <f t="shared" ref="G8" si="8">SUM(G4:G7)</f>
        <v>32</v>
      </c>
      <c r="H8" s="5">
        <f t="shared" si="2"/>
        <v>0</v>
      </c>
      <c r="I8" s="5">
        <v>18</v>
      </c>
      <c r="J8" s="5">
        <f t="shared" ref="J8" si="9">SUM(J4:J7)</f>
        <v>19</v>
      </c>
      <c r="K8" s="5">
        <f t="shared" si="3"/>
        <v>1</v>
      </c>
      <c r="L8" s="5">
        <v>32</v>
      </c>
      <c r="M8" s="5">
        <f t="shared" ref="M8" si="10">SUM(M4:M7)</f>
        <v>33</v>
      </c>
      <c r="N8" s="5">
        <f t="shared" si="4"/>
        <v>1</v>
      </c>
      <c r="O8" s="5">
        <v>19</v>
      </c>
      <c r="P8" s="5">
        <f t="shared" ref="P8" si="11">SUM(P4:P7)</f>
        <v>20</v>
      </c>
      <c r="Q8" s="5">
        <f t="shared" si="5"/>
        <v>1</v>
      </c>
      <c r="R8" s="5">
        <v>0</v>
      </c>
      <c r="S8" s="5">
        <f t="shared" ref="S8" si="12">SUM(S4:S7)</f>
        <v>0</v>
      </c>
      <c r="T8" s="5">
        <f t="shared" si="6"/>
        <v>0</v>
      </c>
      <c r="U8" s="5">
        <v>0</v>
      </c>
      <c r="V8" s="5">
        <f t="shared" ref="V8" si="13">SUM(V4:V7)</f>
        <v>0</v>
      </c>
      <c r="W8" s="5">
        <f t="shared" si="7"/>
        <v>0</v>
      </c>
    </row>
    <row r="9" spans="1:23" x14ac:dyDescent="0.25">
      <c r="A9" s="10">
        <v>38128</v>
      </c>
      <c r="B9" s="9" t="s">
        <v>203</v>
      </c>
      <c r="C9" s="4">
        <v>90</v>
      </c>
      <c r="D9" s="4">
        <f t="shared" si="0"/>
        <v>100</v>
      </c>
      <c r="E9" s="14">
        <f t="shared" si="1"/>
        <v>10</v>
      </c>
      <c r="F9" s="4">
        <v>12</v>
      </c>
      <c r="G9" s="4">
        <v>10</v>
      </c>
      <c r="H9" s="14">
        <f t="shared" si="2"/>
        <v>-2</v>
      </c>
      <c r="I9" s="4">
        <v>8</v>
      </c>
      <c r="J9" s="20">
        <v>10</v>
      </c>
      <c r="K9" s="14">
        <f t="shared" si="3"/>
        <v>2</v>
      </c>
      <c r="L9" s="4">
        <v>8</v>
      </c>
      <c r="M9" s="4">
        <v>10</v>
      </c>
      <c r="N9" s="14">
        <f t="shared" si="4"/>
        <v>2</v>
      </c>
      <c r="O9" s="4">
        <v>15</v>
      </c>
      <c r="P9" s="4">
        <v>20</v>
      </c>
      <c r="Q9" s="14">
        <f t="shared" si="5"/>
        <v>5</v>
      </c>
      <c r="R9" s="4">
        <v>24</v>
      </c>
      <c r="S9" s="4">
        <v>25</v>
      </c>
      <c r="T9" s="14">
        <f t="shared" si="6"/>
        <v>1</v>
      </c>
      <c r="U9" s="4">
        <v>23</v>
      </c>
      <c r="V9" s="4">
        <v>25</v>
      </c>
      <c r="W9" s="14">
        <f t="shared" si="7"/>
        <v>2</v>
      </c>
    </row>
    <row r="10" spans="1:23" x14ac:dyDescent="0.25">
      <c r="A10" s="37" t="s">
        <v>1</v>
      </c>
      <c r="B10" s="37"/>
      <c r="C10" s="5">
        <v>90</v>
      </c>
      <c r="D10" s="5">
        <f t="shared" si="0"/>
        <v>100</v>
      </c>
      <c r="E10" s="5">
        <f t="shared" si="1"/>
        <v>10</v>
      </c>
      <c r="F10" s="5">
        <v>12</v>
      </c>
      <c r="G10" s="5">
        <f t="shared" ref="G10" si="14">SUM(G9)</f>
        <v>10</v>
      </c>
      <c r="H10" s="5">
        <f t="shared" si="2"/>
        <v>-2</v>
      </c>
      <c r="I10" s="5">
        <v>8</v>
      </c>
      <c r="J10" s="5">
        <f t="shared" ref="J10" si="15">SUM(J9)</f>
        <v>10</v>
      </c>
      <c r="K10" s="5">
        <f t="shared" si="3"/>
        <v>2</v>
      </c>
      <c r="L10" s="5">
        <v>8</v>
      </c>
      <c r="M10" s="5">
        <f t="shared" ref="M10" si="16">SUM(M9)</f>
        <v>10</v>
      </c>
      <c r="N10" s="5">
        <f t="shared" si="4"/>
        <v>2</v>
      </c>
      <c r="O10" s="5">
        <v>15</v>
      </c>
      <c r="P10" s="5">
        <f t="shared" ref="P10" si="17">SUM(P9)</f>
        <v>20</v>
      </c>
      <c r="Q10" s="5">
        <f t="shared" si="5"/>
        <v>5</v>
      </c>
      <c r="R10" s="5">
        <v>24</v>
      </c>
      <c r="S10" s="5">
        <f t="shared" ref="S10" si="18">SUM(S9)</f>
        <v>25</v>
      </c>
      <c r="T10" s="5">
        <f t="shared" si="6"/>
        <v>1</v>
      </c>
      <c r="U10" s="5">
        <v>23</v>
      </c>
      <c r="V10" s="5">
        <f t="shared" ref="V10" si="19">SUM(V9)</f>
        <v>25</v>
      </c>
      <c r="W10" s="5">
        <f t="shared" si="7"/>
        <v>2</v>
      </c>
    </row>
    <row r="11" spans="1:23" ht="30" x14ac:dyDescent="0.25">
      <c r="A11" s="10" t="s">
        <v>70</v>
      </c>
      <c r="B11" s="9" t="s">
        <v>63</v>
      </c>
      <c r="C11" s="4">
        <v>83</v>
      </c>
      <c r="D11" s="4">
        <f t="shared" si="0"/>
        <v>95</v>
      </c>
      <c r="E11" s="14">
        <f t="shared" si="1"/>
        <v>12</v>
      </c>
      <c r="F11" s="4">
        <v>24</v>
      </c>
      <c r="G11" s="4">
        <v>30</v>
      </c>
      <c r="H11" s="14">
        <f t="shared" si="2"/>
        <v>6</v>
      </c>
      <c r="I11" s="4">
        <v>32</v>
      </c>
      <c r="J11" s="4">
        <v>34</v>
      </c>
      <c r="K11" s="14">
        <f t="shared" si="3"/>
        <v>2</v>
      </c>
      <c r="L11" s="4">
        <v>12</v>
      </c>
      <c r="M11" s="4">
        <v>15</v>
      </c>
      <c r="N11" s="14">
        <f t="shared" si="4"/>
        <v>3</v>
      </c>
      <c r="O11" s="4">
        <v>15</v>
      </c>
      <c r="P11" s="4">
        <v>16</v>
      </c>
      <c r="Q11" s="14">
        <f t="shared" si="5"/>
        <v>1</v>
      </c>
      <c r="R11" s="4">
        <v>0</v>
      </c>
      <c r="S11" s="4">
        <v>0</v>
      </c>
      <c r="T11" s="14">
        <f t="shared" si="6"/>
        <v>0</v>
      </c>
      <c r="U11" s="4">
        <v>0</v>
      </c>
      <c r="V11" s="4">
        <v>0</v>
      </c>
      <c r="W11" s="14">
        <f t="shared" si="7"/>
        <v>0</v>
      </c>
    </row>
    <row r="12" spans="1:23" x14ac:dyDescent="0.25">
      <c r="A12" s="10" t="s">
        <v>64</v>
      </c>
      <c r="B12" s="9" t="s">
        <v>61</v>
      </c>
      <c r="C12" s="4">
        <v>15</v>
      </c>
      <c r="D12" s="4">
        <f t="shared" si="0"/>
        <v>15</v>
      </c>
      <c r="E12" s="14">
        <f t="shared" si="1"/>
        <v>0</v>
      </c>
      <c r="F12" s="4">
        <v>10</v>
      </c>
      <c r="G12" s="19">
        <v>10</v>
      </c>
      <c r="H12" s="14">
        <f t="shared" si="2"/>
        <v>0</v>
      </c>
      <c r="I12" s="4">
        <v>5</v>
      </c>
      <c r="J12" s="4">
        <v>5</v>
      </c>
      <c r="K12" s="14">
        <f t="shared" si="3"/>
        <v>0</v>
      </c>
      <c r="L12" s="4">
        <v>0</v>
      </c>
      <c r="M12" s="4">
        <v>0</v>
      </c>
      <c r="N12" s="14">
        <f t="shared" si="4"/>
        <v>0</v>
      </c>
      <c r="O12" s="4">
        <v>0</v>
      </c>
      <c r="P12" s="4">
        <v>0</v>
      </c>
      <c r="Q12" s="14">
        <f t="shared" si="5"/>
        <v>0</v>
      </c>
      <c r="R12" s="4">
        <v>0</v>
      </c>
      <c r="S12" s="4">
        <v>0</v>
      </c>
      <c r="T12" s="14">
        <f t="shared" si="6"/>
        <v>0</v>
      </c>
      <c r="U12" s="4">
        <v>0</v>
      </c>
      <c r="V12" s="4">
        <v>0</v>
      </c>
      <c r="W12" s="14">
        <f t="shared" si="7"/>
        <v>0</v>
      </c>
    </row>
    <row r="13" spans="1:23" x14ac:dyDescent="0.25">
      <c r="A13" s="37" t="s">
        <v>3</v>
      </c>
      <c r="B13" s="37"/>
      <c r="C13" s="5">
        <v>98</v>
      </c>
      <c r="D13" s="5">
        <f t="shared" si="0"/>
        <v>110</v>
      </c>
      <c r="E13" s="5">
        <f t="shared" si="1"/>
        <v>12</v>
      </c>
      <c r="F13" s="5">
        <v>34</v>
      </c>
      <c r="G13" s="5">
        <f t="shared" ref="G13" si="20">SUM(G11:G12)</f>
        <v>40</v>
      </c>
      <c r="H13" s="5">
        <f t="shared" si="2"/>
        <v>6</v>
      </c>
      <c r="I13" s="5">
        <v>37</v>
      </c>
      <c r="J13" s="5">
        <f t="shared" ref="J13" si="21">SUM(J11:J12)</f>
        <v>39</v>
      </c>
      <c r="K13" s="5">
        <f t="shared" si="3"/>
        <v>2</v>
      </c>
      <c r="L13" s="5">
        <v>12</v>
      </c>
      <c r="M13" s="5">
        <f t="shared" ref="M13" si="22">SUM(M11:M12)</f>
        <v>15</v>
      </c>
      <c r="N13" s="5">
        <f t="shared" si="4"/>
        <v>3</v>
      </c>
      <c r="O13" s="5">
        <v>15</v>
      </c>
      <c r="P13" s="5">
        <f t="shared" ref="P13" si="23">SUM(P11:P12)</f>
        <v>16</v>
      </c>
      <c r="Q13" s="5">
        <f t="shared" si="5"/>
        <v>1</v>
      </c>
      <c r="R13" s="5">
        <v>0</v>
      </c>
      <c r="S13" s="5">
        <f t="shared" ref="S13" si="24">SUM(S11:S12)</f>
        <v>0</v>
      </c>
      <c r="T13" s="5">
        <f t="shared" si="6"/>
        <v>0</v>
      </c>
      <c r="U13" s="5">
        <v>0</v>
      </c>
      <c r="V13" s="5">
        <f t="shared" ref="V13" si="25">SUM(V11:V12)</f>
        <v>0</v>
      </c>
      <c r="W13" s="5">
        <f t="shared" si="7"/>
        <v>0</v>
      </c>
    </row>
    <row r="14" spans="1:23" x14ac:dyDescent="0.25">
      <c r="A14" s="10">
        <v>36959</v>
      </c>
      <c r="B14" s="9" t="s">
        <v>82</v>
      </c>
      <c r="C14" s="4">
        <v>16</v>
      </c>
      <c r="D14" s="4">
        <f t="shared" si="0"/>
        <v>17</v>
      </c>
      <c r="E14" s="14">
        <f t="shared" si="1"/>
        <v>1</v>
      </c>
      <c r="F14" s="4">
        <v>0</v>
      </c>
      <c r="G14" s="4">
        <v>0</v>
      </c>
      <c r="H14" s="14">
        <f t="shared" si="2"/>
        <v>0</v>
      </c>
      <c r="I14" s="4">
        <v>16</v>
      </c>
      <c r="J14" s="20">
        <v>17</v>
      </c>
      <c r="K14" s="14">
        <f t="shared" si="3"/>
        <v>1</v>
      </c>
      <c r="L14" s="4">
        <v>0</v>
      </c>
      <c r="M14" s="4">
        <v>0</v>
      </c>
      <c r="N14" s="14">
        <f t="shared" si="4"/>
        <v>0</v>
      </c>
      <c r="O14" s="4">
        <v>0</v>
      </c>
      <c r="P14" s="4">
        <v>0</v>
      </c>
      <c r="Q14" s="14">
        <f t="shared" si="5"/>
        <v>0</v>
      </c>
      <c r="R14" s="4">
        <v>0</v>
      </c>
      <c r="S14" s="4">
        <v>0</v>
      </c>
      <c r="T14" s="14">
        <f t="shared" si="6"/>
        <v>0</v>
      </c>
      <c r="U14" s="4">
        <v>0</v>
      </c>
      <c r="V14" s="4">
        <v>0</v>
      </c>
      <c r="W14" s="14">
        <f t="shared" si="7"/>
        <v>0</v>
      </c>
    </row>
    <row r="15" spans="1:23" x14ac:dyDescent="0.25">
      <c r="A15" s="10">
        <v>37720</v>
      </c>
      <c r="B15" s="9" t="s">
        <v>204</v>
      </c>
      <c r="C15" s="4">
        <v>9</v>
      </c>
      <c r="D15" s="4">
        <f t="shared" si="0"/>
        <v>10</v>
      </c>
      <c r="E15" s="14">
        <f t="shared" si="1"/>
        <v>1</v>
      </c>
      <c r="F15" s="4">
        <v>9</v>
      </c>
      <c r="G15" s="4">
        <v>10</v>
      </c>
      <c r="H15" s="14">
        <f t="shared" si="2"/>
        <v>1</v>
      </c>
      <c r="I15" s="4">
        <v>0</v>
      </c>
      <c r="J15" s="4">
        <v>0</v>
      </c>
      <c r="K15" s="14">
        <f t="shared" si="3"/>
        <v>0</v>
      </c>
      <c r="L15" s="4">
        <v>0</v>
      </c>
      <c r="M15" s="4">
        <v>0</v>
      </c>
      <c r="N15" s="14">
        <f t="shared" si="4"/>
        <v>0</v>
      </c>
      <c r="O15" s="4">
        <v>0</v>
      </c>
      <c r="P15" s="4">
        <v>0</v>
      </c>
      <c r="Q15" s="14">
        <f t="shared" si="5"/>
        <v>0</v>
      </c>
      <c r="R15" s="4">
        <v>0</v>
      </c>
      <c r="S15" s="4">
        <v>0</v>
      </c>
      <c r="T15" s="14">
        <f t="shared" si="6"/>
        <v>0</v>
      </c>
      <c r="U15" s="4">
        <v>0</v>
      </c>
      <c r="V15" s="4">
        <v>0</v>
      </c>
      <c r="W15" s="14">
        <f t="shared" si="7"/>
        <v>0</v>
      </c>
    </row>
    <row r="16" spans="1:23" ht="30" x14ac:dyDescent="0.25">
      <c r="A16" s="10">
        <v>37326</v>
      </c>
      <c r="B16" s="9" t="s">
        <v>205</v>
      </c>
      <c r="C16" s="4">
        <v>23</v>
      </c>
      <c r="D16" s="4">
        <f t="shared" si="0"/>
        <v>22</v>
      </c>
      <c r="E16" s="14">
        <f t="shared" si="1"/>
        <v>-1</v>
      </c>
      <c r="F16" s="4">
        <v>0</v>
      </c>
      <c r="G16" s="4">
        <v>0</v>
      </c>
      <c r="H16" s="14">
        <f t="shared" si="2"/>
        <v>0</v>
      </c>
      <c r="I16" s="4">
        <v>13</v>
      </c>
      <c r="J16" s="20">
        <v>12</v>
      </c>
      <c r="K16" s="14">
        <f t="shared" si="3"/>
        <v>-1</v>
      </c>
      <c r="L16" s="4">
        <v>10</v>
      </c>
      <c r="M16" s="4">
        <v>10</v>
      </c>
      <c r="N16" s="14">
        <f t="shared" si="4"/>
        <v>0</v>
      </c>
      <c r="O16" s="4">
        <v>0</v>
      </c>
      <c r="P16" s="4">
        <v>0</v>
      </c>
      <c r="Q16" s="14">
        <f t="shared" si="5"/>
        <v>0</v>
      </c>
      <c r="R16" s="4">
        <v>0</v>
      </c>
      <c r="S16" s="4">
        <v>0</v>
      </c>
      <c r="T16" s="14">
        <f t="shared" si="6"/>
        <v>0</v>
      </c>
      <c r="U16" s="4">
        <v>0</v>
      </c>
      <c r="V16" s="4">
        <v>0</v>
      </c>
      <c r="W16" s="14">
        <f t="shared" si="7"/>
        <v>0</v>
      </c>
    </row>
    <row r="17" spans="1:23" x14ac:dyDescent="0.25">
      <c r="A17" s="10">
        <v>38469</v>
      </c>
      <c r="B17" s="9" t="s">
        <v>206</v>
      </c>
      <c r="C17" s="4">
        <v>5</v>
      </c>
      <c r="D17" s="4">
        <f t="shared" si="0"/>
        <v>5</v>
      </c>
      <c r="E17" s="14">
        <f t="shared" si="1"/>
        <v>0</v>
      </c>
      <c r="F17" s="4">
        <v>5</v>
      </c>
      <c r="G17" s="4">
        <v>5</v>
      </c>
      <c r="H17" s="14">
        <f t="shared" si="2"/>
        <v>0</v>
      </c>
      <c r="I17" s="4">
        <v>0</v>
      </c>
      <c r="J17" s="4">
        <v>0</v>
      </c>
      <c r="K17" s="14">
        <f t="shared" si="3"/>
        <v>0</v>
      </c>
      <c r="L17" s="4">
        <v>0</v>
      </c>
      <c r="M17" s="4">
        <v>0</v>
      </c>
      <c r="N17" s="14">
        <f t="shared" si="4"/>
        <v>0</v>
      </c>
      <c r="O17" s="4">
        <v>0</v>
      </c>
      <c r="P17" s="4">
        <v>0</v>
      </c>
      <c r="Q17" s="14">
        <f t="shared" si="5"/>
        <v>0</v>
      </c>
      <c r="R17" s="4">
        <v>0</v>
      </c>
      <c r="S17" s="4">
        <v>0</v>
      </c>
      <c r="T17" s="14">
        <f t="shared" si="6"/>
        <v>0</v>
      </c>
      <c r="U17" s="4">
        <v>0</v>
      </c>
      <c r="V17" s="4">
        <v>0</v>
      </c>
      <c r="W17" s="14">
        <f t="shared" si="7"/>
        <v>0</v>
      </c>
    </row>
    <row r="18" spans="1:23" x14ac:dyDescent="0.25">
      <c r="A18" s="10" t="s">
        <v>207</v>
      </c>
      <c r="B18" s="9" t="s">
        <v>208</v>
      </c>
      <c r="C18" s="4">
        <v>7</v>
      </c>
      <c r="D18" s="4">
        <f t="shared" si="0"/>
        <v>7</v>
      </c>
      <c r="E18" s="14">
        <f t="shared" si="1"/>
        <v>0</v>
      </c>
      <c r="F18" s="4">
        <v>7</v>
      </c>
      <c r="G18" s="4">
        <v>7</v>
      </c>
      <c r="H18" s="14">
        <f t="shared" si="2"/>
        <v>0</v>
      </c>
      <c r="I18" s="4">
        <v>0</v>
      </c>
      <c r="J18" s="4">
        <v>0</v>
      </c>
      <c r="K18" s="14">
        <f t="shared" si="3"/>
        <v>0</v>
      </c>
      <c r="L18" s="4">
        <v>0</v>
      </c>
      <c r="M18" s="4">
        <v>0</v>
      </c>
      <c r="N18" s="14">
        <f t="shared" si="4"/>
        <v>0</v>
      </c>
      <c r="O18" s="4">
        <v>0</v>
      </c>
      <c r="P18" s="4">
        <v>0</v>
      </c>
      <c r="Q18" s="14">
        <f t="shared" si="5"/>
        <v>0</v>
      </c>
      <c r="R18" s="4">
        <v>0</v>
      </c>
      <c r="S18" s="4">
        <v>0</v>
      </c>
      <c r="T18" s="14">
        <f t="shared" si="6"/>
        <v>0</v>
      </c>
      <c r="U18" s="4">
        <v>0</v>
      </c>
      <c r="V18" s="4">
        <v>0</v>
      </c>
      <c r="W18" s="14">
        <f t="shared" si="7"/>
        <v>0</v>
      </c>
    </row>
    <row r="19" spans="1:23" x14ac:dyDescent="0.25">
      <c r="A19" s="10" t="s">
        <v>60</v>
      </c>
      <c r="B19" s="9" t="s">
        <v>118</v>
      </c>
      <c r="C19" s="4">
        <v>10</v>
      </c>
      <c r="D19" s="4">
        <f t="shared" si="0"/>
        <v>10</v>
      </c>
      <c r="E19" s="14">
        <f t="shared" si="1"/>
        <v>0</v>
      </c>
      <c r="F19" s="4">
        <v>0</v>
      </c>
      <c r="G19" s="4">
        <v>0</v>
      </c>
      <c r="H19" s="14">
        <f t="shared" si="2"/>
        <v>0</v>
      </c>
      <c r="I19" s="4">
        <v>0</v>
      </c>
      <c r="J19" s="4">
        <v>0</v>
      </c>
      <c r="K19" s="14">
        <f t="shared" si="3"/>
        <v>0</v>
      </c>
      <c r="L19" s="4">
        <v>10</v>
      </c>
      <c r="M19" s="4">
        <v>10</v>
      </c>
      <c r="N19" s="14">
        <f t="shared" si="4"/>
        <v>0</v>
      </c>
      <c r="O19" s="4">
        <v>0</v>
      </c>
      <c r="P19" s="4">
        <v>0</v>
      </c>
      <c r="Q19" s="14">
        <f t="shared" si="5"/>
        <v>0</v>
      </c>
      <c r="R19" s="4">
        <v>0</v>
      </c>
      <c r="S19" s="4">
        <v>0</v>
      </c>
      <c r="T19" s="14">
        <f t="shared" si="6"/>
        <v>0</v>
      </c>
      <c r="U19" s="4">
        <v>0</v>
      </c>
      <c r="V19" s="4">
        <v>0</v>
      </c>
      <c r="W19" s="14">
        <f t="shared" si="7"/>
        <v>0</v>
      </c>
    </row>
    <row r="20" spans="1:23" x14ac:dyDescent="0.25">
      <c r="A20" s="10" t="s">
        <v>71</v>
      </c>
      <c r="B20" s="9" t="s">
        <v>118</v>
      </c>
      <c r="C20" s="4">
        <v>1</v>
      </c>
      <c r="D20" s="4">
        <f t="shared" si="0"/>
        <v>0</v>
      </c>
      <c r="E20" s="14">
        <f t="shared" si="1"/>
        <v>-1</v>
      </c>
      <c r="F20" s="4">
        <v>0</v>
      </c>
      <c r="G20" s="4">
        <v>0</v>
      </c>
      <c r="H20" s="14">
        <f t="shared" si="2"/>
        <v>0</v>
      </c>
      <c r="I20" s="4">
        <v>0</v>
      </c>
      <c r="J20" s="4">
        <v>0</v>
      </c>
      <c r="K20" s="14">
        <f t="shared" si="3"/>
        <v>0</v>
      </c>
      <c r="L20" s="4">
        <v>1</v>
      </c>
      <c r="M20" s="4">
        <v>0</v>
      </c>
      <c r="N20" s="14">
        <f t="shared" si="4"/>
        <v>-1</v>
      </c>
      <c r="O20" s="4">
        <v>0</v>
      </c>
      <c r="P20" s="4">
        <v>0</v>
      </c>
      <c r="Q20" s="14">
        <f t="shared" si="5"/>
        <v>0</v>
      </c>
      <c r="R20" s="4">
        <v>0</v>
      </c>
      <c r="S20" s="4">
        <v>0</v>
      </c>
      <c r="T20" s="14">
        <f t="shared" si="6"/>
        <v>0</v>
      </c>
      <c r="U20" s="4">
        <v>0</v>
      </c>
      <c r="V20" s="4">
        <v>0</v>
      </c>
      <c r="W20" s="14">
        <f t="shared" si="7"/>
        <v>0</v>
      </c>
    </row>
    <row r="21" spans="1:23" x14ac:dyDescent="0.25">
      <c r="A21" s="37" t="s">
        <v>5</v>
      </c>
      <c r="B21" s="37"/>
      <c r="C21" s="5">
        <v>71</v>
      </c>
      <c r="D21" s="5">
        <f t="shared" si="0"/>
        <v>71</v>
      </c>
      <c r="E21" s="5">
        <f t="shared" si="1"/>
        <v>0</v>
      </c>
      <c r="F21" s="5">
        <v>21</v>
      </c>
      <c r="G21" s="5">
        <f t="shared" ref="G21" si="26">SUM(G14:G20)</f>
        <v>22</v>
      </c>
      <c r="H21" s="5">
        <f t="shared" si="2"/>
        <v>1</v>
      </c>
      <c r="I21" s="5">
        <v>29</v>
      </c>
      <c r="J21" s="5">
        <f t="shared" ref="J21" si="27">SUM(J14:J20)</f>
        <v>29</v>
      </c>
      <c r="K21" s="5">
        <f t="shared" si="3"/>
        <v>0</v>
      </c>
      <c r="L21" s="5">
        <v>21</v>
      </c>
      <c r="M21" s="5">
        <f t="shared" ref="M21" si="28">SUM(M14:M20)</f>
        <v>20</v>
      </c>
      <c r="N21" s="5">
        <f t="shared" si="4"/>
        <v>-1</v>
      </c>
      <c r="O21" s="5">
        <v>0</v>
      </c>
      <c r="P21" s="5">
        <f t="shared" ref="P21" si="29">SUM(P14:P20)</f>
        <v>0</v>
      </c>
      <c r="Q21" s="5">
        <f t="shared" si="5"/>
        <v>0</v>
      </c>
      <c r="R21" s="5">
        <v>0</v>
      </c>
      <c r="S21" s="5">
        <f t="shared" ref="S21" si="30">SUM(S14:S20)</f>
        <v>0</v>
      </c>
      <c r="T21" s="5">
        <f t="shared" si="6"/>
        <v>0</v>
      </c>
      <c r="U21" s="5">
        <v>0</v>
      </c>
      <c r="V21" s="5">
        <f t="shared" ref="V21" si="31">SUM(V14:V20)</f>
        <v>0</v>
      </c>
      <c r="W21" s="5">
        <f t="shared" si="7"/>
        <v>0</v>
      </c>
    </row>
    <row r="22" spans="1:23" x14ac:dyDescent="0.25">
      <c r="A22" s="10" t="s">
        <v>89</v>
      </c>
      <c r="B22" s="9" t="s">
        <v>90</v>
      </c>
      <c r="C22" s="4">
        <v>15</v>
      </c>
      <c r="D22" s="4">
        <f t="shared" si="0"/>
        <v>15</v>
      </c>
      <c r="E22" s="14">
        <f t="shared" si="1"/>
        <v>0</v>
      </c>
      <c r="F22" s="4">
        <v>5</v>
      </c>
      <c r="G22" s="4">
        <v>5</v>
      </c>
      <c r="H22" s="14">
        <f t="shared" si="2"/>
        <v>0</v>
      </c>
      <c r="I22" s="4">
        <v>10</v>
      </c>
      <c r="J22" s="4">
        <v>10</v>
      </c>
      <c r="K22" s="14">
        <f t="shared" si="3"/>
        <v>0</v>
      </c>
      <c r="L22" s="4">
        <v>0</v>
      </c>
      <c r="M22" s="4">
        <v>0</v>
      </c>
      <c r="N22" s="14">
        <f t="shared" si="4"/>
        <v>0</v>
      </c>
      <c r="O22" s="4">
        <v>0</v>
      </c>
      <c r="P22" s="4">
        <v>0</v>
      </c>
      <c r="Q22" s="14">
        <f t="shared" si="5"/>
        <v>0</v>
      </c>
      <c r="R22" s="4">
        <v>0</v>
      </c>
      <c r="S22" s="4">
        <v>0</v>
      </c>
      <c r="T22" s="14">
        <f t="shared" si="6"/>
        <v>0</v>
      </c>
      <c r="U22" s="4">
        <v>0</v>
      </c>
      <c r="V22" s="4">
        <v>0</v>
      </c>
      <c r="W22" s="14">
        <f t="shared" si="7"/>
        <v>0</v>
      </c>
    </row>
    <row r="23" spans="1:23" x14ac:dyDescent="0.25">
      <c r="A23" s="10" t="s">
        <v>93</v>
      </c>
      <c r="B23" s="9" t="s">
        <v>94</v>
      </c>
      <c r="C23" s="4">
        <v>72</v>
      </c>
      <c r="D23" s="4">
        <f t="shared" si="0"/>
        <v>70</v>
      </c>
      <c r="E23" s="14">
        <f t="shared" si="1"/>
        <v>-2</v>
      </c>
      <c r="F23" s="4">
        <v>21</v>
      </c>
      <c r="G23" s="4">
        <v>19</v>
      </c>
      <c r="H23" s="14">
        <f t="shared" si="2"/>
        <v>-2</v>
      </c>
      <c r="I23" s="4">
        <v>17</v>
      </c>
      <c r="J23" s="4">
        <v>17</v>
      </c>
      <c r="K23" s="14">
        <f t="shared" si="3"/>
        <v>0</v>
      </c>
      <c r="L23" s="4">
        <v>14</v>
      </c>
      <c r="M23" s="4">
        <v>15</v>
      </c>
      <c r="N23" s="14">
        <f t="shared" si="4"/>
        <v>1</v>
      </c>
      <c r="O23" s="4">
        <v>20</v>
      </c>
      <c r="P23" s="4">
        <v>19</v>
      </c>
      <c r="Q23" s="14">
        <f t="shared" si="5"/>
        <v>-1</v>
      </c>
      <c r="R23" s="4">
        <v>0</v>
      </c>
      <c r="S23" s="4">
        <v>0</v>
      </c>
      <c r="T23" s="14">
        <f t="shared" si="6"/>
        <v>0</v>
      </c>
      <c r="U23" s="4">
        <v>0</v>
      </c>
      <c r="V23" s="4">
        <v>0</v>
      </c>
      <c r="W23" s="14">
        <f t="shared" si="7"/>
        <v>0</v>
      </c>
    </row>
    <row r="24" spans="1:23" x14ac:dyDescent="0.25">
      <c r="A24" s="10" t="s">
        <v>209</v>
      </c>
      <c r="B24" s="9" t="s">
        <v>94</v>
      </c>
      <c r="C24" s="4">
        <v>26</v>
      </c>
      <c r="D24" s="4">
        <f t="shared" si="0"/>
        <v>28</v>
      </c>
      <c r="E24" s="14">
        <f t="shared" si="1"/>
        <v>2</v>
      </c>
      <c r="F24" s="4">
        <v>9</v>
      </c>
      <c r="G24" s="4">
        <v>8</v>
      </c>
      <c r="H24" s="14">
        <f t="shared" si="2"/>
        <v>-1</v>
      </c>
      <c r="I24" s="4">
        <v>9</v>
      </c>
      <c r="J24" s="4">
        <v>10</v>
      </c>
      <c r="K24" s="14">
        <f t="shared" si="3"/>
        <v>1</v>
      </c>
      <c r="L24" s="4">
        <v>8</v>
      </c>
      <c r="M24" s="4">
        <v>10</v>
      </c>
      <c r="N24" s="14">
        <f t="shared" si="4"/>
        <v>2</v>
      </c>
      <c r="O24" s="4">
        <v>0</v>
      </c>
      <c r="P24" s="4">
        <v>0</v>
      </c>
      <c r="Q24" s="14">
        <f t="shared" si="5"/>
        <v>0</v>
      </c>
      <c r="R24" s="4">
        <v>0</v>
      </c>
      <c r="S24" s="4">
        <v>0</v>
      </c>
      <c r="T24" s="14">
        <f t="shared" si="6"/>
        <v>0</v>
      </c>
      <c r="U24" s="4">
        <v>0</v>
      </c>
      <c r="V24" s="4">
        <v>0</v>
      </c>
      <c r="W24" s="14">
        <f t="shared" si="7"/>
        <v>0</v>
      </c>
    </row>
    <row r="25" spans="1:23" x14ac:dyDescent="0.25">
      <c r="A25" s="37" t="s">
        <v>6</v>
      </c>
      <c r="B25" s="37"/>
      <c r="C25" s="5">
        <v>113</v>
      </c>
      <c r="D25" s="5">
        <f t="shared" si="0"/>
        <v>113</v>
      </c>
      <c r="E25" s="5">
        <f t="shared" si="1"/>
        <v>0</v>
      </c>
      <c r="F25" s="5">
        <v>35</v>
      </c>
      <c r="G25" s="5">
        <f t="shared" ref="G25" si="32">SUM(G22:G24)</f>
        <v>32</v>
      </c>
      <c r="H25" s="5">
        <f t="shared" si="2"/>
        <v>-3</v>
      </c>
      <c r="I25" s="5">
        <v>36</v>
      </c>
      <c r="J25" s="5">
        <f t="shared" ref="J25" si="33">SUM(J22:J24)</f>
        <v>37</v>
      </c>
      <c r="K25" s="5">
        <f t="shared" si="3"/>
        <v>1</v>
      </c>
      <c r="L25" s="5">
        <v>22</v>
      </c>
      <c r="M25" s="5">
        <f t="shared" ref="M25" si="34">SUM(M22:M24)</f>
        <v>25</v>
      </c>
      <c r="N25" s="5">
        <f t="shared" si="4"/>
        <v>3</v>
      </c>
      <c r="O25" s="5">
        <v>20</v>
      </c>
      <c r="P25" s="5">
        <f t="shared" ref="P25" si="35">SUM(P22:P24)</f>
        <v>19</v>
      </c>
      <c r="Q25" s="5">
        <f t="shared" si="5"/>
        <v>-1</v>
      </c>
      <c r="R25" s="5">
        <v>0</v>
      </c>
      <c r="S25" s="5">
        <f t="shared" ref="S25" si="36">SUM(S22:S24)</f>
        <v>0</v>
      </c>
      <c r="T25" s="5">
        <f t="shared" si="6"/>
        <v>0</v>
      </c>
      <c r="U25" s="5">
        <v>0</v>
      </c>
      <c r="V25" s="5">
        <f t="shared" ref="V25" si="37">SUM(V22:V24)</f>
        <v>0</v>
      </c>
      <c r="W25" s="5">
        <f t="shared" si="7"/>
        <v>0</v>
      </c>
    </row>
    <row r="26" spans="1:23" x14ac:dyDescent="0.25">
      <c r="A26" s="10">
        <v>36958</v>
      </c>
      <c r="B26" s="9" t="s">
        <v>210</v>
      </c>
      <c r="C26" s="4">
        <f>F26+I26+L26+O26+R26+U26</f>
        <v>84</v>
      </c>
      <c r="D26" s="4">
        <f t="shared" si="0"/>
        <v>87</v>
      </c>
      <c r="E26" s="14">
        <f t="shared" si="1"/>
        <v>3</v>
      </c>
      <c r="F26" s="4">
        <v>3</v>
      </c>
      <c r="G26" s="4">
        <v>0</v>
      </c>
      <c r="H26" s="14">
        <f t="shared" si="2"/>
        <v>-3</v>
      </c>
      <c r="I26" s="4">
        <v>35</v>
      </c>
      <c r="J26" s="4">
        <v>36</v>
      </c>
      <c r="K26" s="14">
        <f t="shared" si="3"/>
        <v>1</v>
      </c>
      <c r="L26" s="4">
        <v>22</v>
      </c>
      <c r="M26" s="4">
        <v>26</v>
      </c>
      <c r="N26" s="14">
        <f t="shared" si="4"/>
        <v>4</v>
      </c>
      <c r="O26" s="4">
        <v>24</v>
      </c>
      <c r="P26" s="4">
        <v>25</v>
      </c>
      <c r="Q26" s="14">
        <f t="shared" si="5"/>
        <v>1</v>
      </c>
      <c r="R26" s="4">
        <v>0</v>
      </c>
      <c r="S26" s="4">
        <v>0</v>
      </c>
      <c r="T26" s="14">
        <f t="shared" si="6"/>
        <v>0</v>
      </c>
      <c r="U26" s="4">
        <v>0</v>
      </c>
      <c r="V26" s="4">
        <v>0</v>
      </c>
      <c r="W26" s="14">
        <f t="shared" si="7"/>
        <v>0</v>
      </c>
    </row>
    <row r="27" spans="1:23" x14ac:dyDescent="0.25">
      <c r="A27" s="10">
        <v>37336</v>
      </c>
      <c r="B27" s="9" t="s">
        <v>105</v>
      </c>
      <c r="C27" s="4">
        <f>F27+I27+L27+O27+R27+U27</f>
        <v>30</v>
      </c>
      <c r="D27" s="4">
        <f t="shared" si="0"/>
        <v>32</v>
      </c>
      <c r="E27" s="14">
        <f t="shared" si="1"/>
        <v>2</v>
      </c>
      <c r="F27" s="4">
        <v>18</v>
      </c>
      <c r="G27" s="4">
        <v>17</v>
      </c>
      <c r="H27" s="14">
        <f t="shared" si="2"/>
        <v>-1</v>
      </c>
      <c r="I27" s="4">
        <v>0</v>
      </c>
      <c r="J27" s="4">
        <v>0</v>
      </c>
      <c r="K27" s="14">
        <f t="shared" si="3"/>
        <v>0</v>
      </c>
      <c r="L27" s="45">
        <v>12</v>
      </c>
      <c r="M27" s="4">
        <v>15</v>
      </c>
      <c r="N27" s="14">
        <f t="shared" si="4"/>
        <v>3</v>
      </c>
      <c r="O27" s="4">
        <v>0</v>
      </c>
      <c r="P27" s="4">
        <v>0</v>
      </c>
      <c r="Q27" s="14">
        <f t="shared" si="5"/>
        <v>0</v>
      </c>
      <c r="R27" s="4">
        <v>0</v>
      </c>
      <c r="S27" s="4">
        <v>0</v>
      </c>
      <c r="T27" s="14">
        <f t="shared" si="6"/>
        <v>0</v>
      </c>
      <c r="U27" s="4">
        <v>0</v>
      </c>
      <c r="V27" s="4">
        <v>0</v>
      </c>
      <c r="W27" s="14">
        <f t="shared" si="7"/>
        <v>0</v>
      </c>
    </row>
    <row r="28" spans="1:23" x14ac:dyDescent="0.25">
      <c r="A28" s="37" t="s">
        <v>7</v>
      </c>
      <c r="B28" s="37"/>
      <c r="C28" s="5">
        <f>SUM(C26:C27)</f>
        <v>114</v>
      </c>
      <c r="D28" s="5">
        <f t="shared" si="0"/>
        <v>119</v>
      </c>
      <c r="E28" s="5">
        <f t="shared" si="1"/>
        <v>5</v>
      </c>
      <c r="F28" s="5">
        <v>21</v>
      </c>
      <c r="G28" s="5">
        <f t="shared" ref="G28" si="38">SUM(G26:G27)</f>
        <v>17</v>
      </c>
      <c r="H28" s="5">
        <f t="shared" si="2"/>
        <v>-4</v>
      </c>
      <c r="I28" s="5">
        <v>35</v>
      </c>
      <c r="J28" s="5">
        <f t="shared" ref="J28" si="39">SUM(J26:J27)</f>
        <v>36</v>
      </c>
      <c r="K28" s="5">
        <f t="shared" si="3"/>
        <v>1</v>
      </c>
      <c r="L28" s="5">
        <f>SUM(L26:L27)</f>
        <v>34</v>
      </c>
      <c r="M28" s="5">
        <f t="shared" ref="M28" si="40">SUM(M26:M27)</f>
        <v>41</v>
      </c>
      <c r="N28" s="5">
        <f t="shared" si="4"/>
        <v>7</v>
      </c>
      <c r="O28" s="5">
        <v>24</v>
      </c>
      <c r="P28" s="5">
        <f t="shared" ref="P28" si="41">SUM(P26:P27)</f>
        <v>25</v>
      </c>
      <c r="Q28" s="5">
        <f t="shared" si="5"/>
        <v>1</v>
      </c>
      <c r="R28" s="5">
        <v>0</v>
      </c>
      <c r="S28" s="5">
        <f t="shared" ref="S28" si="42">SUM(S26:S27)</f>
        <v>0</v>
      </c>
      <c r="T28" s="5">
        <f t="shared" si="6"/>
        <v>0</v>
      </c>
      <c r="U28" s="5">
        <v>0</v>
      </c>
      <c r="V28" s="5">
        <f t="shared" ref="V28" si="43">SUM(V26:V27)</f>
        <v>0</v>
      </c>
      <c r="W28" s="5">
        <f t="shared" si="7"/>
        <v>0</v>
      </c>
    </row>
    <row r="29" spans="1:23" ht="30" x14ac:dyDescent="0.25">
      <c r="A29" s="10" t="s">
        <v>62</v>
      </c>
      <c r="B29" s="9" t="s">
        <v>86</v>
      </c>
      <c r="C29" s="4">
        <v>8</v>
      </c>
      <c r="D29" s="4">
        <f t="shared" si="0"/>
        <v>12</v>
      </c>
      <c r="E29" s="14">
        <f t="shared" si="1"/>
        <v>4</v>
      </c>
      <c r="F29" s="4">
        <v>0</v>
      </c>
      <c r="G29" s="4">
        <v>0</v>
      </c>
      <c r="H29" s="14">
        <f t="shared" si="2"/>
        <v>0</v>
      </c>
      <c r="I29" s="4">
        <v>0</v>
      </c>
      <c r="J29" s="4">
        <v>0</v>
      </c>
      <c r="K29" s="14">
        <f t="shared" si="3"/>
        <v>0</v>
      </c>
      <c r="L29" s="4">
        <v>0</v>
      </c>
      <c r="M29" s="4">
        <v>0</v>
      </c>
      <c r="N29" s="14">
        <f t="shared" si="4"/>
        <v>0</v>
      </c>
      <c r="O29" s="4">
        <v>8</v>
      </c>
      <c r="P29" s="4">
        <v>12</v>
      </c>
      <c r="Q29" s="14">
        <f t="shared" si="5"/>
        <v>4</v>
      </c>
      <c r="R29" s="4">
        <v>0</v>
      </c>
      <c r="S29" s="4">
        <v>0</v>
      </c>
      <c r="T29" s="14">
        <f t="shared" si="6"/>
        <v>0</v>
      </c>
      <c r="U29" s="4">
        <v>0</v>
      </c>
      <c r="V29" s="4">
        <v>0</v>
      </c>
      <c r="W29" s="14">
        <f t="shared" si="7"/>
        <v>0</v>
      </c>
    </row>
    <row r="30" spans="1:23" x14ac:dyDescent="0.25">
      <c r="A30" s="10" t="s">
        <v>211</v>
      </c>
      <c r="B30" s="9" t="s">
        <v>115</v>
      </c>
      <c r="C30" s="4">
        <v>15</v>
      </c>
      <c r="D30" s="4">
        <f t="shared" si="0"/>
        <v>15</v>
      </c>
      <c r="E30" s="14">
        <f t="shared" si="1"/>
        <v>0</v>
      </c>
      <c r="F30" s="4">
        <v>15</v>
      </c>
      <c r="G30" s="4">
        <v>15</v>
      </c>
      <c r="H30" s="14">
        <f t="shared" si="2"/>
        <v>0</v>
      </c>
      <c r="I30" s="4">
        <v>0</v>
      </c>
      <c r="J30" s="4">
        <v>0</v>
      </c>
      <c r="K30" s="14">
        <f t="shared" si="3"/>
        <v>0</v>
      </c>
      <c r="L30" s="4">
        <v>0</v>
      </c>
      <c r="M30" s="4">
        <v>0</v>
      </c>
      <c r="N30" s="14">
        <f t="shared" si="4"/>
        <v>0</v>
      </c>
      <c r="O30" s="4">
        <v>0</v>
      </c>
      <c r="P30" s="4">
        <v>0</v>
      </c>
      <c r="Q30" s="14">
        <f t="shared" si="5"/>
        <v>0</v>
      </c>
      <c r="R30" s="4">
        <v>0</v>
      </c>
      <c r="S30" s="4">
        <v>0</v>
      </c>
      <c r="T30" s="14">
        <f t="shared" si="6"/>
        <v>0</v>
      </c>
      <c r="U30" s="4">
        <v>0</v>
      </c>
      <c r="V30" s="4">
        <v>0</v>
      </c>
      <c r="W30" s="14">
        <f t="shared" si="7"/>
        <v>0</v>
      </c>
    </row>
    <row r="31" spans="1:23" x14ac:dyDescent="0.25">
      <c r="A31" s="10" t="s">
        <v>212</v>
      </c>
      <c r="B31" s="9" t="s">
        <v>113</v>
      </c>
      <c r="C31" s="4">
        <v>6</v>
      </c>
      <c r="D31" s="4">
        <f t="shared" si="0"/>
        <v>0</v>
      </c>
      <c r="E31" s="14">
        <f t="shared" si="1"/>
        <v>-6</v>
      </c>
      <c r="F31" s="4">
        <v>0</v>
      </c>
      <c r="G31" s="4">
        <v>0</v>
      </c>
      <c r="H31" s="14">
        <f t="shared" si="2"/>
        <v>0</v>
      </c>
      <c r="I31" s="4">
        <v>0</v>
      </c>
      <c r="J31" s="21">
        <v>0</v>
      </c>
      <c r="K31" s="14">
        <f t="shared" si="3"/>
        <v>0</v>
      </c>
      <c r="L31" s="4">
        <v>6</v>
      </c>
      <c r="M31" s="4">
        <v>0</v>
      </c>
      <c r="N31" s="14">
        <f t="shared" si="4"/>
        <v>-6</v>
      </c>
      <c r="O31" s="4">
        <v>0</v>
      </c>
      <c r="P31" s="4">
        <v>0</v>
      </c>
      <c r="Q31" s="14">
        <f t="shared" si="5"/>
        <v>0</v>
      </c>
      <c r="R31" s="4">
        <v>0</v>
      </c>
      <c r="S31" s="4">
        <v>0</v>
      </c>
      <c r="T31" s="14">
        <f t="shared" si="6"/>
        <v>0</v>
      </c>
      <c r="U31" s="4">
        <v>0</v>
      </c>
      <c r="V31" s="4">
        <v>0</v>
      </c>
      <c r="W31" s="14">
        <f t="shared" si="7"/>
        <v>0</v>
      </c>
    </row>
    <row r="32" spans="1:23" x14ac:dyDescent="0.25">
      <c r="A32" s="37" t="s">
        <v>8</v>
      </c>
      <c r="B32" s="37"/>
      <c r="C32" s="5">
        <v>29</v>
      </c>
      <c r="D32" s="5">
        <f t="shared" si="0"/>
        <v>27</v>
      </c>
      <c r="E32" s="5">
        <f t="shared" si="1"/>
        <v>-2</v>
      </c>
      <c r="F32" s="5">
        <v>15</v>
      </c>
      <c r="G32" s="5">
        <f t="shared" ref="G32" si="44">SUM(G29:G31)</f>
        <v>15</v>
      </c>
      <c r="H32" s="5">
        <f t="shared" si="2"/>
        <v>0</v>
      </c>
      <c r="I32" s="5">
        <v>0</v>
      </c>
      <c r="J32" s="5">
        <f t="shared" ref="J32" si="45">SUM(J29:J31)</f>
        <v>0</v>
      </c>
      <c r="K32" s="5">
        <f t="shared" si="3"/>
        <v>0</v>
      </c>
      <c r="L32" s="5">
        <v>6</v>
      </c>
      <c r="M32" s="5">
        <f t="shared" ref="M32" si="46">SUM(M29:M31)</f>
        <v>0</v>
      </c>
      <c r="N32" s="5">
        <f t="shared" si="4"/>
        <v>-6</v>
      </c>
      <c r="O32" s="5">
        <v>8</v>
      </c>
      <c r="P32" s="5">
        <f t="shared" ref="P32" si="47">SUM(P29:P31)</f>
        <v>12</v>
      </c>
      <c r="Q32" s="5">
        <f t="shared" si="5"/>
        <v>4</v>
      </c>
      <c r="R32" s="5">
        <v>0</v>
      </c>
      <c r="S32" s="5">
        <f t="shared" ref="S32" si="48">SUM(S29:S31)</f>
        <v>0</v>
      </c>
      <c r="T32" s="5">
        <f t="shared" si="6"/>
        <v>0</v>
      </c>
      <c r="U32" s="5">
        <v>0</v>
      </c>
      <c r="V32" s="5">
        <f t="shared" ref="V32" si="49">SUM(V29:V31)</f>
        <v>0</v>
      </c>
      <c r="W32" s="5">
        <f t="shared" si="7"/>
        <v>0</v>
      </c>
    </row>
    <row r="33" spans="1:23" x14ac:dyDescent="0.25">
      <c r="A33" s="10" t="s">
        <v>85</v>
      </c>
      <c r="B33" s="9" t="s">
        <v>61</v>
      </c>
      <c r="C33" s="4">
        <v>24</v>
      </c>
      <c r="D33" s="4">
        <f t="shared" si="0"/>
        <v>24</v>
      </c>
      <c r="E33" s="14">
        <f t="shared" si="1"/>
        <v>0</v>
      </c>
      <c r="F33" s="4">
        <v>15</v>
      </c>
      <c r="G33" s="4">
        <v>15</v>
      </c>
      <c r="H33" s="14">
        <f t="shared" si="2"/>
        <v>0</v>
      </c>
      <c r="I33" s="4">
        <v>9</v>
      </c>
      <c r="J33" s="4">
        <v>9</v>
      </c>
      <c r="K33" s="14">
        <f t="shared" si="3"/>
        <v>0</v>
      </c>
      <c r="L33" s="4">
        <v>0</v>
      </c>
      <c r="M33" s="4">
        <v>0</v>
      </c>
      <c r="N33" s="14">
        <f t="shared" si="4"/>
        <v>0</v>
      </c>
      <c r="O33" s="4">
        <v>0</v>
      </c>
      <c r="P33" s="4">
        <v>0</v>
      </c>
      <c r="Q33" s="14">
        <f t="shared" si="5"/>
        <v>0</v>
      </c>
      <c r="R33" s="4">
        <v>0</v>
      </c>
      <c r="S33" s="4">
        <v>0</v>
      </c>
      <c r="T33" s="14">
        <f t="shared" si="6"/>
        <v>0</v>
      </c>
      <c r="U33" s="4">
        <v>0</v>
      </c>
      <c r="V33" s="4">
        <v>0</v>
      </c>
      <c r="W33" s="14">
        <f t="shared" si="7"/>
        <v>0</v>
      </c>
    </row>
    <row r="34" spans="1:23" x14ac:dyDescent="0.25">
      <c r="A34" s="10" t="s">
        <v>123</v>
      </c>
      <c r="B34" s="9" t="s">
        <v>124</v>
      </c>
      <c r="C34" s="4">
        <v>17</v>
      </c>
      <c r="D34" s="4">
        <f t="shared" si="0"/>
        <v>18</v>
      </c>
      <c r="E34" s="14">
        <f t="shared" si="1"/>
        <v>1</v>
      </c>
      <c r="F34" s="4">
        <v>0</v>
      </c>
      <c r="G34" s="4">
        <v>0</v>
      </c>
      <c r="H34" s="14">
        <f t="shared" si="2"/>
        <v>0</v>
      </c>
      <c r="I34" s="4">
        <v>17</v>
      </c>
      <c r="J34" s="4">
        <v>18</v>
      </c>
      <c r="K34" s="14">
        <f t="shared" si="3"/>
        <v>1</v>
      </c>
      <c r="L34" s="4">
        <v>0</v>
      </c>
      <c r="M34" s="4">
        <v>0</v>
      </c>
      <c r="N34" s="14">
        <f t="shared" si="4"/>
        <v>0</v>
      </c>
      <c r="O34" s="4">
        <v>0</v>
      </c>
      <c r="P34" s="4">
        <v>0</v>
      </c>
      <c r="Q34" s="14">
        <f t="shared" si="5"/>
        <v>0</v>
      </c>
      <c r="R34" s="4">
        <v>0</v>
      </c>
      <c r="S34" s="4">
        <v>0</v>
      </c>
      <c r="T34" s="14">
        <f t="shared" si="6"/>
        <v>0</v>
      </c>
      <c r="U34" s="4">
        <v>0</v>
      </c>
      <c r="V34" s="4">
        <v>0</v>
      </c>
      <c r="W34" s="14">
        <f t="shared" si="7"/>
        <v>0</v>
      </c>
    </row>
    <row r="35" spans="1:23" ht="45" x14ac:dyDescent="0.25">
      <c r="A35" s="10" t="s">
        <v>125</v>
      </c>
      <c r="B35" s="9" t="s">
        <v>122</v>
      </c>
      <c r="C35" s="4">
        <v>8</v>
      </c>
      <c r="D35" s="4">
        <f t="shared" si="0"/>
        <v>9</v>
      </c>
      <c r="E35" s="14">
        <f t="shared" si="1"/>
        <v>1</v>
      </c>
      <c r="F35" s="4">
        <v>0</v>
      </c>
      <c r="G35" s="4">
        <v>0</v>
      </c>
      <c r="H35" s="14">
        <f t="shared" si="2"/>
        <v>0</v>
      </c>
      <c r="I35" s="4">
        <v>8</v>
      </c>
      <c r="J35" s="4">
        <v>9</v>
      </c>
      <c r="K35" s="14">
        <f t="shared" si="3"/>
        <v>1</v>
      </c>
      <c r="L35" s="4">
        <v>0</v>
      </c>
      <c r="M35" s="4">
        <v>0</v>
      </c>
      <c r="N35" s="14">
        <f t="shared" si="4"/>
        <v>0</v>
      </c>
      <c r="O35" s="4">
        <v>0</v>
      </c>
      <c r="P35" s="4">
        <v>0</v>
      </c>
      <c r="Q35" s="14">
        <f t="shared" si="5"/>
        <v>0</v>
      </c>
      <c r="R35" s="4">
        <v>0</v>
      </c>
      <c r="S35" s="4">
        <v>0</v>
      </c>
      <c r="T35" s="14">
        <f t="shared" si="6"/>
        <v>0</v>
      </c>
      <c r="U35" s="4">
        <v>0</v>
      </c>
      <c r="V35" s="4">
        <v>0</v>
      </c>
      <c r="W35" s="14">
        <f t="shared" si="7"/>
        <v>0</v>
      </c>
    </row>
    <row r="36" spans="1:23" x14ac:dyDescent="0.25">
      <c r="A36" s="10" t="s">
        <v>126</v>
      </c>
      <c r="B36" s="9" t="s">
        <v>127</v>
      </c>
      <c r="C36" s="4">
        <v>9</v>
      </c>
      <c r="D36" s="4">
        <f t="shared" si="0"/>
        <v>9</v>
      </c>
      <c r="E36" s="14">
        <f t="shared" si="1"/>
        <v>0</v>
      </c>
      <c r="F36" s="4">
        <v>0</v>
      </c>
      <c r="G36" s="4">
        <v>0</v>
      </c>
      <c r="H36" s="14">
        <f t="shared" si="2"/>
        <v>0</v>
      </c>
      <c r="I36" s="4">
        <v>9</v>
      </c>
      <c r="J36" s="4">
        <v>9</v>
      </c>
      <c r="K36" s="14">
        <f t="shared" si="3"/>
        <v>0</v>
      </c>
      <c r="L36" s="4">
        <v>0</v>
      </c>
      <c r="M36" s="4">
        <v>0</v>
      </c>
      <c r="N36" s="14">
        <f t="shared" si="4"/>
        <v>0</v>
      </c>
      <c r="O36" s="4">
        <v>0</v>
      </c>
      <c r="P36" s="4">
        <v>0</v>
      </c>
      <c r="Q36" s="14">
        <f t="shared" si="5"/>
        <v>0</v>
      </c>
      <c r="R36" s="4">
        <v>0</v>
      </c>
      <c r="S36" s="4">
        <v>0</v>
      </c>
      <c r="T36" s="14">
        <f t="shared" si="6"/>
        <v>0</v>
      </c>
      <c r="U36" s="4">
        <v>0</v>
      </c>
      <c r="V36" s="4">
        <v>0</v>
      </c>
      <c r="W36" s="14">
        <f t="shared" si="7"/>
        <v>0</v>
      </c>
    </row>
    <row r="37" spans="1:23" x14ac:dyDescent="0.25">
      <c r="A37" s="37" t="s">
        <v>9</v>
      </c>
      <c r="B37" s="37"/>
      <c r="C37" s="5">
        <v>58</v>
      </c>
      <c r="D37" s="5">
        <f t="shared" si="0"/>
        <v>60</v>
      </c>
      <c r="E37" s="5">
        <f t="shared" si="1"/>
        <v>2</v>
      </c>
      <c r="F37" s="5">
        <v>15</v>
      </c>
      <c r="G37" s="5">
        <f t="shared" ref="G37" si="50">SUM(G33:G36)</f>
        <v>15</v>
      </c>
      <c r="H37" s="5">
        <f t="shared" si="2"/>
        <v>0</v>
      </c>
      <c r="I37" s="5">
        <v>43</v>
      </c>
      <c r="J37" s="5">
        <f t="shared" ref="J37" si="51">SUM(J33:J36)</f>
        <v>45</v>
      </c>
      <c r="K37" s="5">
        <f t="shared" si="3"/>
        <v>2</v>
      </c>
      <c r="L37" s="5">
        <v>0</v>
      </c>
      <c r="M37" s="5">
        <f t="shared" ref="M37" si="52">SUM(M33:M36)</f>
        <v>0</v>
      </c>
      <c r="N37" s="5">
        <f t="shared" si="4"/>
        <v>0</v>
      </c>
      <c r="O37" s="5">
        <v>0</v>
      </c>
      <c r="P37" s="5">
        <f t="shared" ref="P37" si="53">SUM(P33:P36)</f>
        <v>0</v>
      </c>
      <c r="Q37" s="5">
        <f t="shared" si="5"/>
        <v>0</v>
      </c>
      <c r="R37" s="5">
        <v>0</v>
      </c>
      <c r="S37" s="5">
        <f t="shared" ref="S37" si="54">SUM(S33:S36)</f>
        <v>0</v>
      </c>
      <c r="T37" s="5">
        <f t="shared" si="6"/>
        <v>0</v>
      </c>
      <c r="U37" s="5">
        <v>0</v>
      </c>
      <c r="V37" s="5">
        <f t="shared" ref="V37" si="55">SUM(V33:V36)</f>
        <v>0</v>
      </c>
      <c r="W37" s="5">
        <f t="shared" si="7"/>
        <v>0</v>
      </c>
    </row>
    <row r="38" spans="1:23" x14ac:dyDescent="0.25">
      <c r="A38" s="10" t="s">
        <v>72</v>
      </c>
      <c r="B38" s="9" t="s">
        <v>73</v>
      </c>
      <c r="C38" s="4">
        <v>8</v>
      </c>
      <c r="D38" s="4">
        <f t="shared" si="0"/>
        <v>8</v>
      </c>
      <c r="E38" s="14">
        <f t="shared" si="1"/>
        <v>0</v>
      </c>
      <c r="F38" s="4">
        <v>8</v>
      </c>
      <c r="G38" s="4">
        <v>8</v>
      </c>
      <c r="H38" s="14">
        <f t="shared" si="2"/>
        <v>0</v>
      </c>
      <c r="I38" s="4">
        <v>0</v>
      </c>
      <c r="J38" s="4">
        <v>0</v>
      </c>
      <c r="K38" s="14">
        <f t="shared" si="3"/>
        <v>0</v>
      </c>
      <c r="L38" s="4">
        <v>0</v>
      </c>
      <c r="M38" s="4">
        <v>0</v>
      </c>
      <c r="N38" s="14">
        <f t="shared" si="4"/>
        <v>0</v>
      </c>
      <c r="O38" s="4">
        <v>0</v>
      </c>
      <c r="P38" s="4">
        <v>0</v>
      </c>
      <c r="Q38" s="14">
        <f t="shared" si="5"/>
        <v>0</v>
      </c>
      <c r="R38" s="4">
        <v>0</v>
      </c>
      <c r="S38" s="4">
        <v>0</v>
      </c>
      <c r="T38" s="14">
        <f t="shared" si="6"/>
        <v>0</v>
      </c>
      <c r="U38" s="4">
        <v>0</v>
      </c>
      <c r="V38" s="4">
        <v>0</v>
      </c>
      <c r="W38" s="14">
        <f t="shared" si="7"/>
        <v>0</v>
      </c>
    </row>
    <row r="39" spans="1:23" x14ac:dyDescent="0.25">
      <c r="A39" s="10" t="s">
        <v>213</v>
      </c>
      <c r="B39" s="9" t="s">
        <v>214</v>
      </c>
      <c r="C39" s="4">
        <v>23</v>
      </c>
      <c r="D39" s="4">
        <f t="shared" si="0"/>
        <v>25</v>
      </c>
      <c r="E39" s="14">
        <f t="shared" si="1"/>
        <v>2</v>
      </c>
      <c r="F39" s="4">
        <v>11</v>
      </c>
      <c r="G39" s="4">
        <v>10</v>
      </c>
      <c r="H39" s="14">
        <f t="shared" si="2"/>
        <v>-1</v>
      </c>
      <c r="I39" s="4">
        <v>9</v>
      </c>
      <c r="J39" s="20">
        <v>10</v>
      </c>
      <c r="K39" s="14">
        <f t="shared" si="3"/>
        <v>1</v>
      </c>
      <c r="L39" s="4">
        <v>3</v>
      </c>
      <c r="M39" s="4">
        <v>5</v>
      </c>
      <c r="N39" s="14">
        <f t="shared" si="4"/>
        <v>2</v>
      </c>
      <c r="O39" s="4">
        <v>0</v>
      </c>
      <c r="P39" s="4">
        <v>0</v>
      </c>
      <c r="Q39" s="14">
        <f t="shared" si="5"/>
        <v>0</v>
      </c>
      <c r="R39" s="4">
        <v>0</v>
      </c>
      <c r="S39" s="4">
        <v>0</v>
      </c>
      <c r="T39" s="14">
        <f t="shared" si="6"/>
        <v>0</v>
      </c>
      <c r="U39" s="4">
        <v>0</v>
      </c>
      <c r="V39" s="4">
        <v>0</v>
      </c>
      <c r="W39" s="14">
        <f t="shared" si="7"/>
        <v>0</v>
      </c>
    </row>
    <row r="40" spans="1:23" x14ac:dyDescent="0.25">
      <c r="A40" s="10" t="s">
        <v>215</v>
      </c>
      <c r="B40" s="9" t="s">
        <v>214</v>
      </c>
      <c r="C40" s="4">
        <v>5</v>
      </c>
      <c r="D40" s="4">
        <f t="shared" si="0"/>
        <v>5</v>
      </c>
      <c r="E40" s="14">
        <f t="shared" si="1"/>
        <v>0</v>
      </c>
      <c r="F40" s="4">
        <v>0</v>
      </c>
      <c r="G40" s="4">
        <v>0</v>
      </c>
      <c r="H40" s="14">
        <f t="shared" si="2"/>
        <v>0</v>
      </c>
      <c r="I40" s="4">
        <v>5</v>
      </c>
      <c r="J40" s="20">
        <v>5</v>
      </c>
      <c r="K40" s="14">
        <f t="shared" si="3"/>
        <v>0</v>
      </c>
      <c r="L40" s="4">
        <v>0</v>
      </c>
      <c r="M40" s="4">
        <v>0</v>
      </c>
      <c r="N40" s="14">
        <f t="shared" si="4"/>
        <v>0</v>
      </c>
      <c r="O40" s="4">
        <v>0</v>
      </c>
      <c r="P40" s="4">
        <v>0</v>
      </c>
      <c r="Q40" s="14">
        <f t="shared" si="5"/>
        <v>0</v>
      </c>
      <c r="R40" s="4">
        <v>0</v>
      </c>
      <c r="S40" s="4">
        <v>0</v>
      </c>
      <c r="T40" s="14">
        <f t="shared" si="6"/>
        <v>0</v>
      </c>
      <c r="U40" s="4">
        <v>0</v>
      </c>
      <c r="V40" s="4">
        <v>0</v>
      </c>
      <c r="W40" s="14">
        <f t="shared" si="7"/>
        <v>0</v>
      </c>
    </row>
    <row r="41" spans="1:23" x14ac:dyDescent="0.25">
      <c r="A41" s="10" t="s">
        <v>138</v>
      </c>
      <c r="B41" s="9" t="s">
        <v>139</v>
      </c>
      <c r="C41" s="4">
        <v>3</v>
      </c>
      <c r="D41" s="4">
        <f t="shared" si="0"/>
        <v>3</v>
      </c>
      <c r="E41" s="14">
        <f t="shared" si="1"/>
        <v>0</v>
      </c>
      <c r="F41" s="4">
        <v>3</v>
      </c>
      <c r="G41" s="4">
        <v>3</v>
      </c>
      <c r="H41" s="14">
        <f t="shared" si="2"/>
        <v>0</v>
      </c>
      <c r="I41" s="4">
        <v>0</v>
      </c>
      <c r="J41" s="4">
        <v>0</v>
      </c>
      <c r="K41" s="14">
        <f t="shared" si="3"/>
        <v>0</v>
      </c>
      <c r="L41" s="4">
        <v>0</v>
      </c>
      <c r="M41" s="4">
        <v>0</v>
      </c>
      <c r="N41" s="14">
        <f t="shared" si="4"/>
        <v>0</v>
      </c>
      <c r="O41" s="4">
        <v>0</v>
      </c>
      <c r="P41" s="4">
        <v>0</v>
      </c>
      <c r="Q41" s="14">
        <f t="shared" si="5"/>
        <v>0</v>
      </c>
      <c r="R41" s="4">
        <v>0</v>
      </c>
      <c r="S41" s="4">
        <v>0</v>
      </c>
      <c r="T41" s="14">
        <f t="shared" si="6"/>
        <v>0</v>
      </c>
      <c r="U41" s="4">
        <v>0</v>
      </c>
      <c r="V41" s="4">
        <v>0</v>
      </c>
      <c r="W41" s="14">
        <f t="shared" si="7"/>
        <v>0</v>
      </c>
    </row>
    <row r="42" spans="1:23" x14ac:dyDescent="0.25">
      <c r="A42" s="37" t="s">
        <v>10</v>
      </c>
      <c r="B42" s="37"/>
      <c r="C42" s="5">
        <v>39</v>
      </c>
      <c r="D42" s="5">
        <f t="shared" si="0"/>
        <v>41</v>
      </c>
      <c r="E42" s="5">
        <f t="shared" si="1"/>
        <v>2</v>
      </c>
      <c r="F42" s="5">
        <v>22</v>
      </c>
      <c r="G42" s="5">
        <f t="shared" ref="G42" si="56">SUM(G38:G41)</f>
        <v>21</v>
      </c>
      <c r="H42" s="5">
        <f t="shared" si="2"/>
        <v>-1</v>
      </c>
      <c r="I42" s="5">
        <v>14</v>
      </c>
      <c r="J42" s="5">
        <f t="shared" ref="J42" si="57">SUM(J38:J41)</f>
        <v>15</v>
      </c>
      <c r="K42" s="5">
        <f t="shared" si="3"/>
        <v>1</v>
      </c>
      <c r="L42" s="5">
        <v>3</v>
      </c>
      <c r="M42" s="5">
        <f t="shared" ref="M42" si="58">SUM(M38:M41)</f>
        <v>5</v>
      </c>
      <c r="N42" s="5">
        <f t="shared" si="4"/>
        <v>2</v>
      </c>
      <c r="O42" s="5">
        <v>0</v>
      </c>
      <c r="P42" s="5">
        <f t="shared" ref="P42" si="59">SUM(P38:P41)</f>
        <v>0</v>
      </c>
      <c r="Q42" s="5">
        <f t="shared" si="5"/>
        <v>0</v>
      </c>
      <c r="R42" s="5">
        <v>0</v>
      </c>
      <c r="S42" s="5">
        <f t="shared" ref="S42" si="60">SUM(S38:S41)</f>
        <v>0</v>
      </c>
      <c r="T42" s="5">
        <f t="shared" si="6"/>
        <v>0</v>
      </c>
      <c r="U42" s="5">
        <v>0</v>
      </c>
      <c r="V42" s="5">
        <f t="shared" ref="V42" si="61">SUM(V38:V41)</f>
        <v>0</v>
      </c>
      <c r="W42" s="5">
        <f t="shared" si="7"/>
        <v>0</v>
      </c>
    </row>
    <row r="43" spans="1:23" x14ac:dyDescent="0.25">
      <c r="A43" s="10" t="s">
        <v>60</v>
      </c>
      <c r="B43" s="9" t="s">
        <v>118</v>
      </c>
      <c r="C43" s="4">
        <v>238</v>
      </c>
      <c r="D43" s="4">
        <f t="shared" si="0"/>
        <v>237</v>
      </c>
      <c r="E43" s="14">
        <f t="shared" si="1"/>
        <v>-1</v>
      </c>
      <c r="F43" s="4">
        <v>52</v>
      </c>
      <c r="G43" s="4">
        <v>50</v>
      </c>
      <c r="H43" s="14">
        <f t="shared" si="2"/>
        <v>-2</v>
      </c>
      <c r="I43" s="4">
        <v>76</v>
      </c>
      <c r="J43" s="4">
        <v>72</v>
      </c>
      <c r="K43" s="14">
        <f t="shared" si="3"/>
        <v>-4</v>
      </c>
      <c r="L43" s="4">
        <v>50</v>
      </c>
      <c r="M43" s="4">
        <v>50</v>
      </c>
      <c r="N43" s="14">
        <f t="shared" si="4"/>
        <v>0</v>
      </c>
      <c r="O43" s="4">
        <v>36</v>
      </c>
      <c r="P43" s="4">
        <v>47</v>
      </c>
      <c r="Q43" s="14">
        <f t="shared" si="5"/>
        <v>11</v>
      </c>
      <c r="R43" s="4">
        <v>24</v>
      </c>
      <c r="S43" s="4">
        <v>18</v>
      </c>
      <c r="T43" s="14">
        <f t="shared" si="6"/>
        <v>-6</v>
      </c>
      <c r="U43" s="4">
        <v>0</v>
      </c>
      <c r="V43" s="4">
        <v>0</v>
      </c>
      <c r="W43" s="14">
        <f t="shared" si="7"/>
        <v>0</v>
      </c>
    </row>
    <row r="44" spans="1:23" x14ac:dyDescent="0.25">
      <c r="A44" s="10" t="s">
        <v>216</v>
      </c>
      <c r="B44" s="9" t="s">
        <v>157</v>
      </c>
      <c r="C44" s="4">
        <v>70</v>
      </c>
      <c r="D44" s="4">
        <f t="shared" si="0"/>
        <v>72</v>
      </c>
      <c r="E44" s="14">
        <f t="shared" si="1"/>
        <v>2</v>
      </c>
      <c r="F44" s="4">
        <v>15</v>
      </c>
      <c r="G44" s="4">
        <v>15</v>
      </c>
      <c r="H44" s="14">
        <f t="shared" si="2"/>
        <v>0</v>
      </c>
      <c r="I44" s="4">
        <v>2</v>
      </c>
      <c r="J44" s="4">
        <v>0</v>
      </c>
      <c r="K44" s="14">
        <f t="shared" si="3"/>
        <v>-2</v>
      </c>
      <c r="L44" s="4">
        <v>28</v>
      </c>
      <c r="M44" s="4">
        <v>30</v>
      </c>
      <c r="N44" s="14">
        <f t="shared" si="4"/>
        <v>2</v>
      </c>
      <c r="O44" s="4">
        <v>25</v>
      </c>
      <c r="P44" s="4">
        <v>27</v>
      </c>
      <c r="Q44" s="14">
        <f t="shared" si="5"/>
        <v>2</v>
      </c>
      <c r="R44" s="4">
        <v>0</v>
      </c>
      <c r="S44" s="4">
        <v>0</v>
      </c>
      <c r="T44" s="14">
        <f t="shared" si="6"/>
        <v>0</v>
      </c>
      <c r="U44" s="4">
        <v>0</v>
      </c>
      <c r="V44" s="4">
        <v>0</v>
      </c>
      <c r="W44" s="14">
        <f t="shared" si="7"/>
        <v>0</v>
      </c>
    </row>
    <row r="45" spans="1:23" ht="30" x14ac:dyDescent="0.25">
      <c r="A45" s="10" t="s">
        <v>217</v>
      </c>
      <c r="B45" s="9" t="s">
        <v>218</v>
      </c>
      <c r="C45" s="4">
        <v>15</v>
      </c>
      <c r="D45" s="4">
        <f t="shared" si="0"/>
        <v>15</v>
      </c>
      <c r="E45" s="14">
        <f t="shared" si="1"/>
        <v>0</v>
      </c>
      <c r="F45" s="4">
        <v>15</v>
      </c>
      <c r="G45" s="4">
        <v>15</v>
      </c>
      <c r="H45" s="14">
        <f t="shared" si="2"/>
        <v>0</v>
      </c>
      <c r="I45" s="4">
        <v>0</v>
      </c>
      <c r="J45" s="20">
        <v>0</v>
      </c>
      <c r="K45" s="14">
        <f t="shared" si="3"/>
        <v>0</v>
      </c>
      <c r="L45" s="4">
        <v>0</v>
      </c>
      <c r="M45" s="4">
        <v>0</v>
      </c>
      <c r="N45" s="14">
        <f t="shared" si="4"/>
        <v>0</v>
      </c>
      <c r="O45" s="4">
        <v>0</v>
      </c>
      <c r="P45" s="4">
        <v>0</v>
      </c>
      <c r="Q45" s="14">
        <f t="shared" si="5"/>
        <v>0</v>
      </c>
      <c r="R45" s="4">
        <v>0</v>
      </c>
      <c r="S45" s="4">
        <v>0</v>
      </c>
      <c r="T45" s="14">
        <f t="shared" si="6"/>
        <v>0</v>
      </c>
      <c r="U45" s="4">
        <v>0</v>
      </c>
      <c r="V45" s="4">
        <v>0</v>
      </c>
      <c r="W45" s="14">
        <f t="shared" si="7"/>
        <v>0</v>
      </c>
    </row>
    <row r="46" spans="1:23" x14ac:dyDescent="0.25">
      <c r="A46" s="10" t="s">
        <v>44</v>
      </c>
      <c r="B46" s="9" t="s">
        <v>155</v>
      </c>
      <c r="C46" s="4">
        <v>67</v>
      </c>
      <c r="D46" s="4">
        <f t="shared" si="0"/>
        <v>73</v>
      </c>
      <c r="E46" s="14">
        <f t="shared" si="1"/>
        <v>6</v>
      </c>
      <c r="F46" s="4">
        <v>15</v>
      </c>
      <c r="G46" s="4">
        <v>15</v>
      </c>
      <c r="H46" s="14">
        <f t="shared" si="2"/>
        <v>0</v>
      </c>
      <c r="I46" s="4">
        <v>19</v>
      </c>
      <c r="J46" s="4">
        <v>20</v>
      </c>
      <c r="K46" s="14">
        <f t="shared" si="3"/>
        <v>1</v>
      </c>
      <c r="L46" s="4">
        <v>20</v>
      </c>
      <c r="M46" s="4">
        <v>20</v>
      </c>
      <c r="N46" s="14">
        <f t="shared" si="4"/>
        <v>0</v>
      </c>
      <c r="O46" s="4">
        <v>12</v>
      </c>
      <c r="P46" s="4">
        <v>18</v>
      </c>
      <c r="Q46" s="14">
        <f t="shared" si="5"/>
        <v>6</v>
      </c>
      <c r="R46" s="4">
        <v>1</v>
      </c>
      <c r="S46" s="4">
        <v>0</v>
      </c>
      <c r="T46" s="14">
        <f t="shared" si="6"/>
        <v>-1</v>
      </c>
      <c r="U46" s="4">
        <v>0</v>
      </c>
      <c r="V46" s="4">
        <v>0</v>
      </c>
      <c r="W46" s="14">
        <f t="shared" si="7"/>
        <v>0</v>
      </c>
    </row>
    <row r="47" spans="1:23" x14ac:dyDescent="0.25">
      <c r="A47" s="37" t="s">
        <v>12</v>
      </c>
      <c r="B47" s="37"/>
      <c r="C47" s="5">
        <v>390</v>
      </c>
      <c r="D47" s="5">
        <f t="shared" si="0"/>
        <v>397</v>
      </c>
      <c r="E47" s="5">
        <f t="shared" si="1"/>
        <v>7</v>
      </c>
      <c r="F47" s="5">
        <v>97</v>
      </c>
      <c r="G47" s="5">
        <f t="shared" ref="G47" si="62">SUM(G43:G46)</f>
        <v>95</v>
      </c>
      <c r="H47" s="5">
        <f t="shared" si="2"/>
        <v>-2</v>
      </c>
      <c r="I47" s="5">
        <v>97</v>
      </c>
      <c r="J47" s="5">
        <f t="shared" ref="J47" si="63">SUM(J43:J46)</f>
        <v>92</v>
      </c>
      <c r="K47" s="5">
        <f t="shared" si="3"/>
        <v>-5</v>
      </c>
      <c r="L47" s="5">
        <v>98</v>
      </c>
      <c r="M47" s="5">
        <f t="shared" ref="M47" si="64">SUM(M43:M46)</f>
        <v>100</v>
      </c>
      <c r="N47" s="5">
        <f t="shared" si="4"/>
        <v>2</v>
      </c>
      <c r="O47" s="5">
        <v>73</v>
      </c>
      <c r="P47" s="5">
        <f t="shared" ref="P47" si="65">SUM(P43:P46)</f>
        <v>92</v>
      </c>
      <c r="Q47" s="5">
        <f t="shared" si="5"/>
        <v>19</v>
      </c>
      <c r="R47" s="5">
        <v>25</v>
      </c>
      <c r="S47" s="5">
        <f t="shared" ref="S47" si="66">SUM(S43:S46)</f>
        <v>18</v>
      </c>
      <c r="T47" s="5">
        <f t="shared" si="6"/>
        <v>-7</v>
      </c>
      <c r="U47" s="5">
        <v>0</v>
      </c>
      <c r="V47" s="5">
        <f t="shared" ref="V47" si="67">SUM(V43:V46)</f>
        <v>0</v>
      </c>
      <c r="W47" s="5">
        <f t="shared" si="7"/>
        <v>0</v>
      </c>
    </row>
    <row r="48" spans="1:23" x14ac:dyDescent="0.25">
      <c r="A48" s="10" t="s">
        <v>163</v>
      </c>
      <c r="B48" s="9" t="s">
        <v>164</v>
      </c>
      <c r="C48" s="4">
        <v>25</v>
      </c>
      <c r="D48" s="4">
        <f t="shared" si="0"/>
        <v>26</v>
      </c>
      <c r="E48" s="14">
        <f t="shared" si="1"/>
        <v>1</v>
      </c>
      <c r="F48" s="4">
        <v>0</v>
      </c>
      <c r="G48" s="4">
        <v>0</v>
      </c>
      <c r="H48" s="14">
        <f t="shared" si="2"/>
        <v>0</v>
      </c>
      <c r="I48" s="4">
        <v>9</v>
      </c>
      <c r="J48" s="20">
        <v>10</v>
      </c>
      <c r="K48" s="14">
        <f t="shared" si="3"/>
        <v>1</v>
      </c>
      <c r="L48" s="4">
        <v>16</v>
      </c>
      <c r="M48" s="4">
        <v>16</v>
      </c>
      <c r="N48" s="14">
        <f t="shared" si="4"/>
        <v>0</v>
      </c>
      <c r="O48" s="4">
        <v>0</v>
      </c>
      <c r="P48" s="4">
        <v>0</v>
      </c>
      <c r="Q48" s="14">
        <f t="shared" si="5"/>
        <v>0</v>
      </c>
      <c r="R48" s="4">
        <v>0</v>
      </c>
      <c r="S48" s="4">
        <v>0</v>
      </c>
      <c r="T48" s="14">
        <f t="shared" si="6"/>
        <v>0</v>
      </c>
      <c r="U48" s="4">
        <v>0</v>
      </c>
      <c r="V48" s="4">
        <v>0</v>
      </c>
      <c r="W48" s="14">
        <f t="shared" si="7"/>
        <v>0</v>
      </c>
    </row>
    <row r="49" spans="1:23" ht="30" x14ac:dyDescent="0.25">
      <c r="A49" s="10" t="s">
        <v>62</v>
      </c>
      <c r="B49" s="9" t="s">
        <v>63</v>
      </c>
      <c r="C49" s="4">
        <v>7</v>
      </c>
      <c r="D49" s="4">
        <f t="shared" si="0"/>
        <v>8</v>
      </c>
      <c r="E49" s="14">
        <f t="shared" si="1"/>
        <v>1</v>
      </c>
      <c r="F49" s="4">
        <v>0</v>
      </c>
      <c r="G49" s="4">
        <v>0</v>
      </c>
      <c r="H49" s="14">
        <f t="shared" si="2"/>
        <v>0</v>
      </c>
      <c r="I49" s="4">
        <v>7</v>
      </c>
      <c r="J49" s="20">
        <v>8</v>
      </c>
      <c r="K49" s="14">
        <f t="shared" si="3"/>
        <v>1</v>
      </c>
      <c r="L49" s="4">
        <v>0</v>
      </c>
      <c r="M49" s="4">
        <v>0</v>
      </c>
      <c r="N49" s="14">
        <f t="shared" si="4"/>
        <v>0</v>
      </c>
      <c r="O49" s="4">
        <v>0</v>
      </c>
      <c r="P49" s="4">
        <v>0</v>
      </c>
      <c r="Q49" s="14">
        <f t="shared" si="5"/>
        <v>0</v>
      </c>
      <c r="R49" s="4">
        <v>0</v>
      </c>
      <c r="S49" s="4">
        <v>0</v>
      </c>
      <c r="T49" s="14">
        <f t="shared" si="6"/>
        <v>0</v>
      </c>
      <c r="U49" s="4">
        <v>0</v>
      </c>
      <c r="V49" s="4">
        <v>0</v>
      </c>
      <c r="W49" s="14">
        <f t="shared" si="7"/>
        <v>0</v>
      </c>
    </row>
    <row r="50" spans="1:23" x14ac:dyDescent="0.25">
      <c r="A50" s="10" t="s">
        <v>72</v>
      </c>
      <c r="B50" s="9" t="s">
        <v>73</v>
      </c>
      <c r="C50" s="4">
        <v>9</v>
      </c>
      <c r="D50" s="4">
        <f t="shared" si="0"/>
        <v>9</v>
      </c>
      <c r="E50" s="14">
        <f t="shared" si="1"/>
        <v>0</v>
      </c>
      <c r="F50" s="4">
        <v>9</v>
      </c>
      <c r="G50" s="4">
        <v>9</v>
      </c>
      <c r="H50" s="14">
        <f t="shared" si="2"/>
        <v>0</v>
      </c>
      <c r="I50" s="4">
        <v>0</v>
      </c>
      <c r="J50" s="20">
        <v>0</v>
      </c>
      <c r="K50" s="14">
        <f t="shared" si="3"/>
        <v>0</v>
      </c>
      <c r="L50" s="4">
        <v>0</v>
      </c>
      <c r="M50" s="4">
        <v>0</v>
      </c>
      <c r="N50" s="14">
        <f t="shared" si="4"/>
        <v>0</v>
      </c>
      <c r="O50" s="4">
        <v>0</v>
      </c>
      <c r="P50" s="4">
        <v>0</v>
      </c>
      <c r="Q50" s="14">
        <f t="shared" si="5"/>
        <v>0</v>
      </c>
      <c r="R50" s="4">
        <v>0</v>
      </c>
      <c r="S50" s="4">
        <v>0</v>
      </c>
      <c r="T50" s="14">
        <f t="shared" si="6"/>
        <v>0</v>
      </c>
      <c r="U50" s="4">
        <v>0</v>
      </c>
      <c r="V50" s="4">
        <v>0</v>
      </c>
      <c r="W50" s="14">
        <f t="shared" si="7"/>
        <v>0</v>
      </c>
    </row>
    <row r="51" spans="1:23" x14ac:dyDescent="0.25">
      <c r="A51" s="10" t="s">
        <v>76</v>
      </c>
      <c r="B51" s="9" t="s">
        <v>133</v>
      </c>
      <c r="C51" s="4">
        <v>20</v>
      </c>
      <c r="D51" s="4">
        <f t="shared" si="0"/>
        <v>19</v>
      </c>
      <c r="E51" s="14">
        <f t="shared" si="1"/>
        <v>-1</v>
      </c>
      <c r="F51" s="4">
        <v>9</v>
      </c>
      <c r="G51" s="4">
        <v>9</v>
      </c>
      <c r="H51" s="14">
        <f t="shared" si="2"/>
        <v>0</v>
      </c>
      <c r="I51" s="4">
        <v>10</v>
      </c>
      <c r="J51" s="20">
        <v>10</v>
      </c>
      <c r="K51" s="14">
        <f t="shared" si="3"/>
        <v>0</v>
      </c>
      <c r="L51" s="4">
        <v>1</v>
      </c>
      <c r="M51" s="4">
        <v>0</v>
      </c>
      <c r="N51" s="14">
        <f t="shared" si="4"/>
        <v>-1</v>
      </c>
      <c r="O51" s="4">
        <v>0</v>
      </c>
      <c r="P51" s="4">
        <v>0</v>
      </c>
      <c r="Q51" s="14">
        <f t="shared" si="5"/>
        <v>0</v>
      </c>
      <c r="R51" s="4">
        <v>0</v>
      </c>
      <c r="S51" s="4">
        <v>0</v>
      </c>
      <c r="T51" s="14">
        <f t="shared" si="6"/>
        <v>0</v>
      </c>
      <c r="U51" s="4">
        <v>0</v>
      </c>
      <c r="V51" s="4">
        <v>0</v>
      </c>
      <c r="W51" s="14">
        <f t="shared" si="7"/>
        <v>0</v>
      </c>
    </row>
    <row r="52" spans="1:23" x14ac:dyDescent="0.25">
      <c r="A52" s="37" t="s">
        <v>13</v>
      </c>
      <c r="B52" s="37"/>
      <c r="C52" s="5">
        <v>61</v>
      </c>
      <c r="D52" s="5">
        <f t="shared" si="0"/>
        <v>62</v>
      </c>
      <c r="E52" s="5">
        <f t="shared" si="1"/>
        <v>1</v>
      </c>
      <c r="F52" s="5">
        <v>18</v>
      </c>
      <c r="G52" s="5">
        <f t="shared" ref="G52" si="68">SUM(G48:G51)</f>
        <v>18</v>
      </c>
      <c r="H52" s="5">
        <f t="shared" si="2"/>
        <v>0</v>
      </c>
      <c r="I52" s="5">
        <v>26</v>
      </c>
      <c r="J52" s="5">
        <f t="shared" ref="J52" si="69">SUM(J48:J51)</f>
        <v>28</v>
      </c>
      <c r="K52" s="5">
        <f t="shared" si="3"/>
        <v>2</v>
      </c>
      <c r="L52" s="5">
        <v>17</v>
      </c>
      <c r="M52" s="5">
        <f t="shared" ref="M52" si="70">SUM(M48:M51)</f>
        <v>16</v>
      </c>
      <c r="N52" s="5">
        <f t="shared" si="4"/>
        <v>-1</v>
      </c>
      <c r="O52" s="5">
        <v>0</v>
      </c>
      <c r="P52" s="5">
        <f t="shared" ref="P52" si="71">SUM(P48:P51)</f>
        <v>0</v>
      </c>
      <c r="Q52" s="5">
        <f t="shared" si="5"/>
        <v>0</v>
      </c>
      <c r="R52" s="5">
        <v>0</v>
      </c>
      <c r="S52" s="5">
        <f t="shared" ref="S52" si="72">SUM(S48:S51)</f>
        <v>0</v>
      </c>
      <c r="T52" s="5">
        <f t="shared" si="6"/>
        <v>0</v>
      </c>
      <c r="U52" s="5">
        <v>0</v>
      </c>
      <c r="V52" s="5">
        <f t="shared" ref="V52" si="73">SUM(V48:V51)</f>
        <v>0</v>
      </c>
      <c r="W52" s="5">
        <f t="shared" si="7"/>
        <v>0</v>
      </c>
    </row>
    <row r="53" spans="1:23" x14ac:dyDescent="0.25">
      <c r="A53" s="10">
        <v>36961</v>
      </c>
      <c r="B53" s="9" t="s">
        <v>171</v>
      </c>
      <c r="C53" s="4">
        <v>21</v>
      </c>
      <c r="D53" s="4">
        <f t="shared" si="0"/>
        <v>20</v>
      </c>
      <c r="E53" s="14">
        <f t="shared" si="1"/>
        <v>-1</v>
      </c>
      <c r="F53" s="4">
        <v>0</v>
      </c>
      <c r="G53" s="4">
        <v>0</v>
      </c>
      <c r="H53" s="14">
        <f t="shared" si="2"/>
        <v>0</v>
      </c>
      <c r="I53" s="4">
        <v>0</v>
      </c>
      <c r="J53" s="4">
        <v>0</v>
      </c>
      <c r="K53" s="14">
        <f t="shared" si="3"/>
        <v>0</v>
      </c>
      <c r="L53" s="4">
        <v>1</v>
      </c>
      <c r="M53" s="4">
        <v>0</v>
      </c>
      <c r="N53" s="14">
        <f t="shared" si="4"/>
        <v>-1</v>
      </c>
      <c r="O53" s="4">
        <v>20</v>
      </c>
      <c r="P53" s="4">
        <v>20</v>
      </c>
      <c r="Q53" s="14">
        <f t="shared" si="5"/>
        <v>0</v>
      </c>
      <c r="R53" s="4">
        <v>0</v>
      </c>
      <c r="S53" s="4">
        <v>0</v>
      </c>
      <c r="T53" s="14">
        <f t="shared" si="6"/>
        <v>0</v>
      </c>
      <c r="U53" s="4">
        <v>0</v>
      </c>
      <c r="V53" s="4">
        <v>0</v>
      </c>
      <c r="W53" s="14">
        <f t="shared" si="7"/>
        <v>0</v>
      </c>
    </row>
    <row r="54" spans="1:23" x14ac:dyDescent="0.25">
      <c r="A54" s="10">
        <v>36963</v>
      </c>
      <c r="B54" s="9" t="s">
        <v>172</v>
      </c>
      <c r="C54" s="4">
        <v>25</v>
      </c>
      <c r="D54" s="4">
        <f t="shared" si="0"/>
        <v>27</v>
      </c>
      <c r="E54" s="14">
        <f t="shared" si="1"/>
        <v>2</v>
      </c>
      <c r="F54" s="4">
        <v>9</v>
      </c>
      <c r="G54" s="4">
        <v>9</v>
      </c>
      <c r="H54" s="14">
        <f t="shared" si="2"/>
        <v>0</v>
      </c>
      <c r="I54" s="4">
        <v>0</v>
      </c>
      <c r="J54" s="4">
        <v>0</v>
      </c>
      <c r="K54" s="14">
        <f t="shared" si="3"/>
        <v>0</v>
      </c>
      <c r="L54" s="4">
        <v>0</v>
      </c>
      <c r="M54" s="4">
        <v>0</v>
      </c>
      <c r="N54" s="14">
        <f t="shared" si="4"/>
        <v>0</v>
      </c>
      <c r="O54" s="4">
        <v>16</v>
      </c>
      <c r="P54" s="4">
        <v>18</v>
      </c>
      <c r="Q54" s="14">
        <f t="shared" si="5"/>
        <v>2</v>
      </c>
      <c r="R54" s="4">
        <v>0</v>
      </c>
      <c r="S54" s="4">
        <v>0</v>
      </c>
      <c r="T54" s="14">
        <f t="shared" si="6"/>
        <v>0</v>
      </c>
      <c r="U54" s="4">
        <v>0</v>
      </c>
      <c r="V54" s="4">
        <v>0</v>
      </c>
      <c r="W54" s="14">
        <f t="shared" si="7"/>
        <v>0</v>
      </c>
    </row>
    <row r="55" spans="1:23" x14ac:dyDescent="0.25">
      <c r="A55" s="10">
        <v>37328</v>
      </c>
      <c r="B55" s="9" t="s">
        <v>173</v>
      </c>
      <c r="C55" s="4">
        <v>26</v>
      </c>
      <c r="D55" s="4">
        <f t="shared" si="0"/>
        <v>26</v>
      </c>
      <c r="E55" s="14">
        <f t="shared" si="1"/>
        <v>0</v>
      </c>
      <c r="F55" s="4">
        <v>8</v>
      </c>
      <c r="G55" s="4">
        <v>8</v>
      </c>
      <c r="H55" s="14">
        <f t="shared" si="2"/>
        <v>0</v>
      </c>
      <c r="I55" s="4">
        <v>0</v>
      </c>
      <c r="J55" s="4">
        <v>0</v>
      </c>
      <c r="K55" s="14">
        <f t="shared" si="3"/>
        <v>0</v>
      </c>
      <c r="L55" s="4">
        <v>2</v>
      </c>
      <c r="M55" s="4">
        <v>0</v>
      </c>
      <c r="N55" s="14">
        <f t="shared" si="4"/>
        <v>-2</v>
      </c>
      <c r="O55" s="4">
        <v>16</v>
      </c>
      <c r="P55" s="4">
        <v>18</v>
      </c>
      <c r="Q55" s="14">
        <f t="shared" si="5"/>
        <v>2</v>
      </c>
      <c r="R55" s="4">
        <v>0</v>
      </c>
      <c r="S55" s="4">
        <v>0</v>
      </c>
      <c r="T55" s="14">
        <f t="shared" si="6"/>
        <v>0</v>
      </c>
      <c r="U55" s="4">
        <v>0</v>
      </c>
      <c r="V55" s="4">
        <v>0</v>
      </c>
      <c r="W55" s="14">
        <f t="shared" si="7"/>
        <v>0</v>
      </c>
    </row>
    <row r="56" spans="1:23" x14ac:dyDescent="0.25">
      <c r="A56" s="10">
        <v>36965</v>
      </c>
      <c r="B56" s="9" t="s">
        <v>219</v>
      </c>
      <c r="C56" s="4">
        <v>30</v>
      </c>
      <c r="D56" s="4">
        <f t="shared" si="0"/>
        <v>32</v>
      </c>
      <c r="E56" s="14">
        <f t="shared" si="1"/>
        <v>2</v>
      </c>
      <c r="F56" s="4">
        <v>12</v>
      </c>
      <c r="G56" s="4">
        <v>12</v>
      </c>
      <c r="H56" s="14">
        <f t="shared" si="2"/>
        <v>0</v>
      </c>
      <c r="I56" s="4">
        <v>9</v>
      </c>
      <c r="J56" s="4">
        <v>10</v>
      </c>
      <c r="K56" s="14">
        <f t="shared" si="3"/>
        <v>1</v>
      </c>
      <c r="L56" s="4">
        <v>9</v>
      </c>
      <c r="M56" s="4">
        <v>10</v>
      </c>
      <c r="N56" s="14">
        <f t="shared" si="4"/>
        <v>1</v>
      </c>
      <c r="O56" s="4">
        <v>0</v>
      </c>
      <c r="P56" s="4">
        <v>0</v>
      </c>
      <c r="Q56" s="14">
        <f t="shared" si="5"/>
        <v>0</v>
      </c>
      <c r="R56" s="4">
        <v>0</v>
      </c>
      <c r="S56" s="4">
        <v>0</v>
      </c>
      <c r="T56" s="14">
        <f t="shared" si="6"/>
        <v>0</v>
      </c>
      <c r="U56" s="4">
        <v>0</v>
      </c>
      <c r="V56" s="4">
        <v>0</v>
      </c>
      <c r="W56" s="14">
        <f t="shared" si="7"/>
        <v>0</v>
      </c>
    </row>
    <row r="57" spans="1:23" x14ac:dyDescent="0.25">
      <c r="A57" s="10" t="s">
        <v>64</v>
      </c>
      <c r="B57" s="9" t="s">
        <v>61</v>
      </c>
      <c r="C57" s="4">
        <v>7</v>
      </c>
      <c r="D57" s="4">
        <f t="shared" si="0"/>
        <v>6</v>
      </c>
      <c r="E57" s="14">
        <f t="shared" si="1"/>
        <v>-1</v>
      </c>
      <c r="F57" s="4">
        <v>0</v>
      </c>
      <c r="G57" s="4">
        <v>0</v>
      </c>
      <c r="H57" s="14">
        <f t="shared" si="2"/>
        <v>0</v>
      </c>
      <c r="I57" s="4">
        <v>7</v>
      </c>
      <c r="J57" s="4">
        <v>6</v>
      </c>
      <c r="K57" s="14">
        <f t="shared" si="3"/>
        <v>-1</v>
      </c>
      <c r="L57" s="4">
        <v>0</v>
      </c>
      <c r="M57" s="4">
        <v>0</v>
      </c>
      <c r="N57" s="14">
        <f t="shared" si="4"/>
        <v>0</v>
      </c>
      <c r="O57" s="4">
        <v>0</v>
      </c>
      <c r="P57" s="4">
        <v>0</v>
      </c>
      <c r="Q57" s="14">
        <f t="shared" si="5"/>
        <v>0</v>
      </c>
      <c r="R57" s="4">
        <v>0</v>
      </c>
      <c r="S57" s="4">
        <v>0</v>
      </c>
      <c r="T57" s="14">
        <f t="shared" si="6"/>
        <v>0</v>
      </c>
      <c r="U57" s="4">
        <v>0</v>
      </c>
      <c r="V57" s="4">
        <v>0</v>
      </c>
      <c r="W57" s="14">
        <f t="shared" si="7"/>
        <v>0</v>
      </c>
    </row>
    <row r="58" spans="1:23" x14ac:dyDescent="0.25">
      <c r="A58" s="37" t="s">
        <v>14</v>
      </c>
      <c r="B58" s="37"/>
      <c r="C58" s="5">
        <v>109</v>
      </c>
      <c r="D58" s="5">
        <f t="shared" si="0"/>
        <v>111</v>
      </c>
      <c r="E58" s="5">
        <f t="shared" si="1"/>
        <v>2</v>
      </c>
      <c r="F58" s="5">
        <v>29</v>
      </c>
      <c r="G58" s="5">
        <f t="shared" ref="G58" si="74">SUM(G53:G57)</f>
        <v>29</v>
      </c>
      <c r="H58" s="5">
        <f t="shared" si="2"/>
        <v>0</v>
      </c>
      <c r="I58" s="5">
        <v>16</v>
      </c>
      <c r="J58" s="5">
        <f t="shared" ref="J58" si="75">SUM(J53:J57)</f>
        <v>16</v>
      </c>
      <c r="K58" s="5">
        <f t="shared" si="3"/>
        <v>0</v>
      </c>
      <c r="L58" s="5">
        <v>12</v>
      </c>
      <c r="M58" s="5">
        <f t="shared" ref="M58" si="76">SUM(M53:M57)</f>
        <v>10</v>
      </c>
      <c r="N58" s="5">
        <f t="shared" si="4"/>
        <v>-2</v>
      </c>
      <c r="O58" s="5">
        <v>52</v>
      </c>
      <c r="P58" s="5">
        <f t="shared" ref="P58" si="77">SUM(P53:P57)</f>
        <v>56</v>
      </c>
      <c r="Q58" s="5">
        <f t="shared" si="5"/>
        <v>4</v>
      </c>
      <c r="R58" s="5">
        <v>0</v>
      </c>
      <c r="S58" s="5">
        <f t="shared" ref="S58" si="78">SUM(S53:S57)</f>
        <v>0</v>
      </c>
      <c r="T58" s="5">
        <f t="shared" si="6"/>
        <v>0</v>
      </c>
      <c r="U58" s="5">
        <v>0</v>
      </c>
      <c r="V58" s="5">
        <f t="shared" ref="V58" si="79">SUM(V53:V57)</f>
        <v>0</v>
      </c>
      <c r="W58" s="5">
        <f t="shared" si="7"/>
        <v>0</v>
      </c>
    </row>
    <row r="59" spans="1:23" x14ac:dyDescent="0.25">
      <c r="A59" s="11" t="s">
        <v>220</v>
      </c>
      <c r="B59" s="9" t="s">
        <v>188</v>
      </c>
      <c r="C59" s="4">
        <v>1</v>
      </c>
      <c r="D59" s="4">
        <f t="shared" si="0"/>
        <v>0</v>
      </c>
      <c r="E59" s="14">
        <f t="shared" si="1"/>
        <v>-1</v>
      </c>
      <c r="F59" s="4">
        <v>0</v>
      </c>
      <c r="G59" s="4">
        <v>0</v>
      </c>
      <c r="H59" s="14">
        <f t="shared" si="2"/>
        <v>0</v>
      </c>
      <c r="I59" s="4">
        <v>0</v>
      </c>
      <c r="J59" s="4">
        <v>0</v>
      </c>
      <c r="K59" s="14">
        <f t="shared" si="3"/>
        <v>0</v>
      </c>
      <c r="L59" s="4">
        <v>0</v>
      </c>
      <c r="M59" s="4">
        <v>0</v>
      </c>
      <c r="N59" s="14">
        <f t="shared" si="4"/>
        <v>0</v>
      </c>
      <c r="O59" s="4">
        <v>1</v>
      </c>
      <c r="P59" s="4">
        <v>0</v>
      </c>
      <c r="Q59" s="14">
        <f t="shared" si="5"/>
        <v>-1</v>
      </c>
      <c r="R59" s="4">
        <v>0</v>
      </c>
      <c r="S59" s="4">
        <v>0</v>
      </c>
      <c r="T59" s="14">
        <f t="shared" si="6"/>
        <v>0</v>
      </c>
      <c r="U59" s="4">
        <v>0</v>
      </c>
      <c r="V59" s="4">
        <v>0</v>
      </c>
      <c r="W59" s="14">
        <f t="shared" si="7"/>
        <v>0</v>
      </c>
    </row>
    <row r="60" spans="1:23" x14ac:dyDescent="0.25">
      <c r="A60" s="38" t="s">
        <v>15</v>
      </c>
      <c r="B60" s="38"/>
      <c r="C60" s="5">
        <v>1</v>
      </c>
      <c r="D60" s="5">
        <f t="shared" si="0"/>
        <v>0</v>
      </c>
      <c r="E60" s="5">
        <f t="shared" si="1"/>
        <v>-1</v>
      </c>
      <c r="F60" s="5">
        <v>0</v>
      </c>
      <c r="G60" s="5">
        <f t="shared" ref="G60" si="80">SUM(G59)</f>
        <v>0</v>
      </c>
      <c r="H60" s="5">
        <f t="shared" si="2"/>
        <v>0</v>
      </c>
      <c r="I60" s="5">
        <v>0</v>
      </c>
      <c r="J60" s="5">
        <f t="shared" ref="J60" si="81">SUM(J59)</f>
        <v>0</v>
      </c>
      <c r="K60" s="5">
        <f t="shared" si="3"/>
        <v>0</v>
      </c>
      <c r="L60" s="5">
        <v>0</v>
      </c>
      <c r="M60" s="5">
        <f t="shared" ref="M60" si="82">SUM(M59)</f>
        <v>0</v>
      </c>
      <c r="N60" s="5">
        <f t="shared" si="4"/>
        <v>0</v>
      </c>
      <c r="O60" s="5">
        <v>1</v>
      </c>
      <c r="P60" s="5">
        <f t="shared" ref="P60" si="83">SUM(P59)</f>
        <v>0</v>
      </c>
      <c r="Q60" s="5">
        <f t="shared" si="5"/>
        <v>-1</v>
      </c>
      <c r="R60" s="5">
        <v>0</v>
      </c>
      <c r="S60" s="5">
        <f t="shared" ref="S60" si="84">SUM(S59)</f>
        <v>0</v>
      </c>
      <c r="T60" s="5">
        <f t="shared" si="6"/>
        <v>0</v>
      </c>
      <c r="U60" s="5">
        <v>0</v>
      </c>
      <c r="V60" s="5">
        <f t="shared" ref="V60" si="85">SUM(V59)</f>
        <v>0</v>
      </c>
      <c r="W60" s="5">
        <f t="shared" si="7"/>
        <v>0</v>
      </c>
    </row>
    <row r="61" spans="1:23" x14ac:dyDescent="0.25">
      <c r="A61" s="38" t="s">
        <v>17</v>
      </c>
      <c r="B61" s="38"/>
      <c r="C61" s="5">
        <f>SUM(C60+C58+C52+C47+C42+C37+C32+C28+C25+C21+C13+C10+C8)</f>
        <v>1274</v>
      </c>
      <c r="D61" s="5">
        <f t="shared" ref="D61:W61" si="86">SUM(D60+D58+D52+D47+D42+D37+D32+D28+D25+D21+D13+D10+D8)</f>
        <v>1315</v>
      </c>
      <c r="E61" s="5">
        <f t="shared" si="86"/>
        <v>41</v>
      </c>
      <c r="F61" s="5">
        <f t="shared" si="86"/>
        <v>351</v>
      </c>
      <c r="G61" s="5">
        <f t="shared" si="86"/>
        <v>346</v>
      </c>
      <c r="H61" s="5">
        <f t="shared" si="86"/>
        <v>-5</v>
      </c>
      <c r="I61" s="5">
        <f t="shared" si="86"/>
        <v>359</v>
      </c>
      <c r="J61" s="5">
        <f t="shared" si="86"/>
        <v>366</v>
      </c>
      <c r="K61" s="5">
        <f t="shared" si="86"/>
        <v>7</v>
      </c>
      <c r="L61" s="5">
        <f t="shared" si="86"/>
        <v>265</v>
      </c>
      <c r="M61" s="5">
        <f t="shared" si="86"/>
        <v>275</v>
      </c>
      <c r="N61" s="5">
        <f t="shared" si="86"/>
        <v>10</v>
      </c>
      <c r="O61" s="5">
        <f t="shared" si="86"/>
        <v>227</v>
      </c>
      <c r="P61" s="5">
        <f t="shared" si="86"/>
        <v>260</v>
      </c>
      <c r="Q61" s="5">
        <f t="shared" si="86"/>
        <v>33</v>
      </c>
      <c r="R61" s="5">
        <f t="shared" si="86"/>
        <v>49</v>
      </c>
      <c r="S61" s="5">
        <f t="shared" si="86"/>
        <v>43</v>
      </c>
      <c r="T61" s="5">
        <f t="shared" si="86"/>
        <v>-6</v>
      </c>
      <c r="U61" s="5">
        <f t="shared" si="86"/>
        <v>23</v>
      </c>
      <c r="V61" s="5">
        <f t="shared" si="86"/>
        <v>25</v>
      </c>
      <c r="W61" s="5">
        <f t="shared" si="86"/>
        <v>2</v>
      </c>
    </row>
  </sheetData>
  <mergeCells count="24"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8:B8"/>
    <mergeCell ref="A10:B10"/>
    <mergeCell ref="A13:B13"/>
    <mergeCell ref="A21:B21"/>
    <mergeCell ref="A25:B25"/>
    <mergeCell ref="A52:B52"/>
    <mergeCell ref="A58:B58"/>
    <mergeCell ref="A61:B61"/>
    <mergeCell ref="A60:B60"/>
    <mergeCell ref="A28:B28"/>
    <mergeCell ref="A32:B32"/>
    <mergeCell ref="A37:B37"/>
    <mergeCell ref="A42:B42"/>
    <mergeCell ref="A47:B47"/>
  </mergeCells>
  <pageMargins left="0.23622047244094491" right="0.23622047244094491" top="0.59055118110236227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4" sqref="A4:XFD4"/>
    </sheetView>
  </sheetViews>
  <sheetFormatPr defaultRowHeight="15" x14ac:dyDescent="0.25"/>
  <cols>
    <col min="1" max="1" width="8.42578125" style="25" customWidth="1"/>
    <col min="2" max="2" width="70.28515625" customWidth="1"/>
    <col min="3" max="14" width="5.28515625" style="15" customWidth="1"/>
  </cols>
  <sheetData>
    <row r="1" spans="1:14" x14ac:dyDescent="0.25">
      <c r="A1" s="35" t="s">
        <v>229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3" t="s">
        <v>18</v>
      </c>
      <c r="B2" s="39" t="s">
        <v>19</v>
      </c>
      <c r="C2" s="36" t="s">
        <v>20</v>
      </c>
      <c r="D2" s="36"/>
      <c r="E2" s="36"/>
      <c r="F2" s="36" t="s">
        <v>21</v>
      </c>
      <c r="G2" s="36"/>
      <c r="H2" s="36"/>
      <c r="I2" s="36" t="s">
        <v>22</v>
      </c>
      <c r="J2" s="36"/>
      <c r="K2" s="36"/>
      <c r="L2" s="36" t="s">
        <v>23</v>
      </c>
      <c r="M2" s="36"/>
      <c r="N2" s="36"/>
    </row>
    <row r="3" spans="1:14" ht="236.25" customHeight="1" x14ac:dyDescent="0.25">
      <c r="A3" s="33"/>
      <c r="B3" s="40"/>
      <c r="C3" s="1" t="s">
        <v>27</v>
      </c>
      <c r="D3" s="2" t="s">
        <v>221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</row>
    <row r="4" spans="1:14" x14ac:dyDescent="0.25">
      <c r="A4" s="10">
        <v>36930</v>
      </c>
      <c r="B4" s="13" t="s">
        <v>222</v>
      </c>
      <c r="C4" s="4">
        <v>7</v>
      </c>
      <c r="D4" s="4">
        <f>G4+J4+M4</f>
        <v>0</v>
      </c>
      <c r="E4" s="14">
        <f>D4-C4</f>
        <v>-7</v>
      </c>
      <c r="F4" s="4">
        <v>0</v>
      </c>
      <c r="G4" s="4">
        <v>0</v>
      </c>
      <c r="H4" s="14">
        <f>G4-F4</f>
        <v>0</v>
      </c>
      <c r="I4" s="4">
        <v>0</v>
      </c>
      <c r="J4" s="4">
        <v>0</v>
      </c>
      <c r="K4" s="14">
        <f>J4-I4</f>
        <v>0</v>
      </c>
      <c r="L4" s="4">
        <v>7</v>
      </c>
      <c r="M4" s="4">
        <v>0</v>
      </c>
      <c r="N4" s="14">
        <f>M4-L4</f>
        <v>-7</v>
      </c>
    </row>
    <row r="5" spans="1:14" x14ac:dyDescent="0.25">
      <c r="A5" s="10">
        <v>36931</v>
      </c>
      <c r="B5" s="13" t="s">
        <v>223</v>
      </c>
      <c r="C5" s="4">
        <v>20</v>
      </c>
      <c r="D5" s="4">
        <f t="shared" ref="D5:D10" si="0">G5+J5+M5</f>
        <v>20</v>
      </c>
      <c r="E5" s="14">
        <f t="shared" ref="E5:E11" si="1">D5-C5</f>
        <v>0</v>
      </c>
      <c r="F5" s="4">
        <v>0</v>
      </c>
      <c r="G5" s="4">
        <v>0</v>
      </c>
      <c r="H5" s="14">
        <f t="shared" ref="H5:H11" si="2">G5-F5</f>
        <v>0</v>
      </c>
      <c r="I5" s="4">
        <v>0</v>
      </c>
      <c r="J5" s="4">
        <v>0</v>
      </c>
      <c r="K5" s="14">
        <f t="shared" ref="K5:K11" si="3">J5-I5</f>
        <v>0</v>
      </c>
      <c r="L5" s="4">
        <v>20</v>
      </c>
      <c r="M5" s="4">
        <v>20</v>
      </c>
      <c r="N5" s="14">
        <f t="shared" ref="N5:N11" si="4">M5-L5</f>
        <v>0</v>
      </c>
    </row>
    <row r="6" spans="1:14" x14ac:dyDescent="0.25">
      <c r="A6" s="10">
        <v>37661</v>
      </c>
      <c r="B6" s="13" t="s">
        <v>224</v>
      </c>
      <c r="C6" s="4">
        <v>25</v>
      </c>
      <c r="D6" s="4">
        <f t="shared" si="0"/>
        <v>25</v>
      </c>
      <c r="E6" s="14">
        <f t="shared" si="1"/>
        <v>0</v>
      </c>
      <c r="F6" s="4">
        <v>0</v>
      </c>
      <c r="G6" s="4">
        <v>0</v>
      </c>
      <c r="H6" s="14">
        <f t="shared" si="2"/>
        <v>0</v>
      </c>
      <c r="I6" s="4">
        <v>0</v>
      </c>
      <c r="J6" s="4">
        <v>0</v>
      </c>
      <c r="K6" s="14">
        <f t="shared" si="3"/>
        <v>0</v>
      </c>
      <c r="L6" s="4">
        <v>25</v>
      </c>
      <c r="M6" s="4">
        <v>25</v>
      </c>
      <c r="N6" s="14">
        <f t="shared" si="4"/>
        <v>0</v>
      </c>
    </row>
    <row r="7" spans="1:14" x14ac:dyDescent="0.25">
      <c r="A7" s="10">
        <v>38757</v>
      </c>
      <c r="B7" s="13" t="s">
        <v>225</v>
      </c>
      <c r="C7" s="4">
        <v>73</v>
      </c>
      <c r="D7" s="4">
        <f t="shared" si="0"/>
        <v>74</v>
      </c>
      <c r="E7" s="14">
        <f t="shared" si="1"/>
        <v>1</v>
      </c>
      <c r="F7" s="4">
        <v>58</v>
      </c>
      <c r="G7" s="4">
        <v>60</v>
      </c>
      <c r="H7" s="14">
        <f t="shared" si="2"/>
        <v>2</v>
      </c>
      <c r="I7" s="4">
        <v>15</v>
      </c>
      <c r="J7" s="4">
        <v>14</v>
      </c>
      <c r="K7" s="14">
        <f t="shared" si="3"/>
        <v>-1</v>
      </c>
      <c r="L7" s="4">
        <v>0</v>
      </c>
      <c r="M7" s="4">
        <v>0</v>
      </c>
      <c r="N7" s="14">
        <f t="shared" si="4"/>
        <v>0</v>
      </c>
    </row>
    <row r="8" spans="1:14" x14ac:dyDescent="0.25">
      <c r="A8" s="10">
        <v>39122</v>
      </c>
      <c r="B8" s="13" t="s">
        <v>226</v>
      </c>
      <c r="C8" s="4">
        <v>135</v>
      </c>
      <c r="D8" s="4">
        <f t="shared" si="0"/>
        <v>136</v>
      </c>
      <c r="E8" s="14">
        <f t="shared" si="1"/>
        <v>1</v>
      </c>
      <c r="F8" s="4">
        <v>101</v>
      </c>
      <c r="G8" s="4">
        <v>100</v>
      </c>
      <c r="H8" s="14">
        <f t="shared" si="2"/>
        <v>-1</v>
      </c>
      <c r="I8" s="4">
        <v>34</v>
      </c>
      <c r="J8" s="4">
        <v>36</v>
      </c>
      <c r="K8" s="14">
        <f t="shared" si="3"/>
        <v>2</v>
      </c>
      <c r="L8" s="4">
        <v>0</v>
      </c>
      <c r="M8" s="4">
        <v>0</v>
      </c>
      <c r="N8" s="14">
        <f t="shared" si="4"/>
        <v>0</v>
      </c>
    </row>
    <row r="9" spans="1:14" x14ac:dyDescent="0.25">
      <c r="A9" s="10">
        <v>38393</v>
      </c>
      <c r="B9" s="13" t="s">
        <v>227</v>
      </c>
      <c r="C9" s="4">
        <v>39</v>
      </c>
      <c r="D9" s="4">
        <f t="shared" si="0"/>
        <v>40</v>
      </c>
      <c r="E9" s="14">
        <f t="shared" si="1"/>
        <v>1</v>
      </c>
      <c r="F9" s="4">
        <v>23</v>
      </c>
      <c r="G9" s="4">
        <v>25</v>
      </c>
      <c r="H9" s="14">
        <f t="shared" si="2"/>
        <v>2</v>
      </c>
      <c r="I9" s="4">
        <v>16</v>
      </c>
      <c r="J9" s="4">
        <v>15</v>
      </c>
      <c r="K9" s="14">
        <f t="shared" si="3"/>
        <v>-1</v>
      </c>
      <c r="L9" s="4">
        <v>0</v>
      </c>
      <c r="M9" s="4">
        <v>0</v>
      </c>
      <c r="N9" s="14">
        <f t="shared" si="4"/>
        <v>0</v>
      </c>
    </row>
    <row r="10" spans="1:14" x14ac:dyDescent="0.25">
      <c r="A10" s="10">
        <v>42046</v>
      </c>
      <c r="B10" s="13" t="s">
        <v>228</v>
      </c>
      <c r="C10" s="4">
        <v>81</v>
      </c>
      <c r="D10" s="4">
        <f t="shared" si="0"/>
        <v>80</v>
      </c>
      <c r="E10" s="14">
        <f t="shared" si="1"/>
        <v>-1</v>
      </c>
      <c r="F10" s="4">
        <v>42</v>
      </c>
      <c r="G10" s="4">
        <v>40</v>
      </c>
      <c r="H10" s="14">
        <f t="shared" si="2"/>
        <v>-2</v>
      </c>
      <c r="I10" s="4">
        <v>39</v>
      </c>
      <c r="J10" s="4">
        <v>40</v>
      </c>
      <c r="K10" s="14">
        <f t="shared" si="3"/>
        <v>1</v>
      </c>
      <c r="L10" s="4">
        <v>0</v>
      </c>
      <c r="M10" s="4">
        <v>0</v>
      </c>
      <c r="N10" s="14">
        <f t="shared" si="4"/>
        <v>0</v>
      </c>
    </row>
    <row r="11" spans="1:14" x14ac:dyDescent="0.25">
      <c r="A11" s="22" t="s">
        <v>17</v>
      </c>
      <c r="B11" s="24"/>
      <c r="C11" s="5">
        <v>380</v>
      </c>
      <c r="D11" s="5">
        <f>SUM(D4:D10)</f>
        <v>375</v>
      </c>
      <c r="E11" s="5">
        <f t="shared" si="1"/>
        <v>-5</v>
      </c>
      <c r="F11" s="5">
        <v>224</v>
      </c>
      <c r="G11" s="5">
        <f>SUM(G4:G10)</f>
        <v>225</v>
      </c>
      <c r="H11" s="5">
        <f t="shared" si="2"/>
        <v>1</v>
      </c>
      <c r="I11" s="5">
        <v>104</v>
      </c>
      <c r="J11" s="5">
        <f>SUM(J4:J10)</f>
        <v>105</v>
      </c>
      <c r="K11" s="5">
        <f t="shared" si="3"/>
        <v>1</v>
      </c>
      <c r="L11" s="5">
        <v>52</v>
      </c>
      <c r="M11" s="5">
        <f ca="1">SUM(M4:M11)</f>
        <v>45</v>
      </c>
      <c r="N11" s="5">
        <f t="shared" ca="1" si="4"/>
        <v>-7</v>
      </c>
    </row>
  </sheetData>
  <mergeCells count="7">
    <mergeCell ref="A2:A3"/>
    <mergeCell ref="B2:B3"/>
    <mergeCell ref="A1:N1"/>
    <mergeCell ref="C2:E2"/>
    <mergeCell ref="F2:H2"/>
    <mergeCell ref="I2:K2"/>
    <mergeCell ref="L2:N2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workbookViewId="0">
      <selection sqref="A1:W1"/>
    </sheetView>
  </sheetViews>
  <sheetFormatPr defaultRowHeight="15" x14ac:dyDescent="0.25"/>
  <cols>
    <col min="1" max="1" width="7.85546875" customWidth="1"/>
    <col min="2" max="2" width="47" customWidth="1"/>
    <col min="3" max="17" width="4.28515625" style="15" customWidth="1"/>
    <col min="18" max="23" width="3.85546875" style="15" customWidth="1"/>
  </cols>
  <sheetData>
    <row r="1" spans="1:23" x14ac:dyDescent="0.25">
      <c r="A1" s="35" t="s">
        <v>283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3" t="s">
        <v>18</v>
      </c>
      <c r="B2" s="34" t="s">
        <v>19</v>
      </c>
      <c r="C2" s="36" t="s">
        <v>20</v>
      </c>
      <c r="D2" s="36"/>
      <c r="E2" s="36"/>
      <c r="F2" s="36" t="s">
        <v>21</v>
      </c>
      <c r="G2" s="36"/>
      <c r="H2" s="36"/>
      <c r="I2" s="36" t="s">
        <v>22</v>
      </c>
      <c r="J2" s="36"/>
      <c r="K2" s="36"/>
      <c r="L2" s="36" t="s">
        <v>23</v>
      </c>
      <c r="M2" s="36"/>
      <c r="N2" s="36"/>
      <c r="O2" s="36" t="s">
        <v>24</v>
      </c>
      <c r="P2" s="36"/>
      <c r="Q2" s="36"/>
      <c r="R2" s="36" t="s">
        <v>25</v>
      </c>
      <c r="S2" s="36"/>
      <c r="T2" s="36"/>
      <c r="U2" s="36" t="s">
        <v>26</v>
      </c>
      <c r="V2" s="36"/>
      <c r="W2" s="36"/>
    </row>
    <row r="3" spans="1:23" ht="234.75" customHeight="1" x14ac:dyDescent="0.25">
      <c r="A3" s="33"/>
      <c r="B3" s="34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10">
        <v>36958</v>
      </c>
      <c r="B4" s="26" t="s">
        <v>210</v>
      </c>
      <c r="C4" s="4">
        <v>6</v>
      </c>
      <c r="D4" s="4">
        <f>G4+J4+M4+P4+S4+V4</f>
        <v>7</v>
      </c>
      <c r="E4" s="14">
        <f>D4-C4</f>
        <v>1</v>
      </c>
      <c r="F4" s="4">
        <v>0</v>
      </c>
      <c r="G4" s="4">
        <v>0</v>
      </c>
      <c r="H4" s="14">
        <f>G4-F4</f>
        <v>0</v>
      </c>
      <c r="I4" s="4">
        <v>1</v>
      </c>
      <c r="J4" s="4">
        <v>0</v>
      </c>
      <c r="K4" s="14">
        <f>J4-I4</f>
        <v>-1</v>
      </c>
      <c r="L4" s="4">
        <v>2</v>
      </c>
      <c r="M4" s="4">
        <v>4</v>
      </c>
      <c r="N4" s="14">
        <f>M4-L4</f>
        <v>2</v>
      </c>
      <c r="O4" s="4">
        <v>3</v>
      </c>
      <c r="P4" s="4">
        <v>3</v>
      </c>
      <c r="Q4" s="14">
        <f>P4-O4</f>
        <v>0</v>
      </c>
      <c r="R4" s="4">
        <v>0</v>
      </c>
      <c r="S4" s="4">
        <v>0</v>
      </c>
      <c r="T4" s="14">
        <f>S4-R4</f>
        <v>0</v>
      </c>
      <c r="U4" s="4">
        <v>0</v>
      </c>
      <c r="V4" s="4">
        <v>0</v>
      </c>
      <c r="W4" s="14">
        <f>V4-U4</f>
        <v>0</v>
      </c>
    </row>
    <row r="5" spans="1:23" x14ac:dyDescent="0.25">
      <c r="A5" s="10">
        <v>36989</v>
      </c>
      <c r="B5" s="26" t="s">
        <v>210</v>
      </c>
      <c r="C5" s="4">
        <v>4</v>
      </c>
      <c r="D5" s="4">
        <f t="shared" ref="D5:D68" si="0">G5+J5+M5+P5+S5+V5</f>
        <v>4</v>
      </c>
      <c r="E5" s="14">
        <f t="shared" ref="E5:E68" si="1">D5-C5</f>
        <v>0</v>
      </c>
      <c r="F5" s="4">
        <v>4</v>
      </c>
      <c r="G5" s="4">
        <v>4</v>
      </c>
      <c r="H5" s="14">
        <f t="shared" ref="H5:H68" si="2">G5-F5</f>
        <v>0</v>
      </c>
      <c r="I5" s="4">
        <v>0</v>
      </c>
      <c r="J5" s="4">
        <v>0</v>
      </c>
      <c r="K5" s="14">
        <f t="shared" ref="K5:K68" si="3">J5-I5</f>
        <v>0</v>
      </c>
      <c r="L5" s="4">
        <v>0</v>
      </c>
      <c r="M5" s="4">
        <v>0</v>
      </c>
      <c r="N5" s="14">
        <f t="shared" ref="N5:N68" si="4">M5-L5</f>
        <v>0</v>
      </c>
      <c r="O5" s="4">
        <v>0</v>
      </c>
      <c r="P5" s="4">
        <v>0</v>
      </c>
      <c r="Q5" s="14">
        <f t="shared" ref="Q5:Q68" si="5">P5-O5</f>
        <v>0</v>
      </c>
      <c r="R5" s="4">
        <v>0</v>
      </c>
      <c r="S5" s="4">
        <v>0</v>
      </c>
      <c r="T5" s="14">
        <f t="shared" ref="T5:T68" si="6">S5-R5</f>
        <v>0</v>
      </c>
      <c r="U5" s="4">
        <v>0</v>
      </c>
      <c r="V5" s="4">
        <v>0</v>
      </c>
      <c r="W5" s="14">
        <f t="shared" ref="W5:W68" si="7">V5-U5</f>
        <v>0</v>
      </c>
    </row>
    <row r="6" spans="1:23" ht="45" x14ac:dyDescent="0.25">
      <c r="A6" s="10">
        <v>37384</v>
      </c>
      <c r="B6" s="26" t="s">
        <v>230</v>
      </c>
      <c r="C6" s="4">
        <v>4</v>
      </c>
      <c r="D6" s="4">
        <f t="shared" si="0"/>
        <v>6</v>
      </c>
      <c r="E6" s="14">
        <f t="shared" si="1"/>
        <v>2</v>
      </c>
      <c r="F6" s="4">
        <v>0</v>
      </c>
      <c r="G6" s="4">
        <v>0</v>
      </c>
      <c r="H6" s="14">
        <f t="shared" si="2"/>
        <v>0</v>
      </c>
      <c r="I6" s="4">
        <v>0</v>
      </c>
      <c r="J6" s="4">
        <v>0</v>
      </c>
      <c r="K6" s="14">
        <f t="shared" si="3"/>
        <v>0</v>
      </c>
      <c r="L6" s="4">
        <v>1</v>
      </c>
      <c r="M6" s="4">
        <v>0</v>
      </c>
      <c r="N6" s="14">
        <f t="shared" si="4"/>
        <v>-1</v>
      </c>
      <c r="O6" s="4">
        <v>3</v>
      </c>
      <c r="P6" s="4">
        <v>6</v>
      </c>
      <c r="Q6" s="14">
        <f t="shared" si="5"/>
        <v>3</v>
      </c>
      <c r="R6" s="4">
        <v>0</v>
      </c>
      <c r="S6" s="4">
        <v>0</v>
      </c>
      <c r="T6" s="14">
        <f t="shared" si="6"/>
        <v>0</v>
      </c>
      <c r="U6" s="4">
        <v>0</v>
      </c>
      <c r="V6" s="4">
        <v>0</v>
      </c>
      <c r="W6" s="14">
        <f t="shared" si="7"/>
        <v>0</v>
      </c>
    </row>
    <row r="7" spans="1:23" x14ac:dyDescent="0.25">
      <c r="A7" s="10">
        <v>36973</v>
      </c>
      <c r="B7" s="26" t="s">
        <v>41</v>
      </c>
      <c r="C7" s="4">
        <v>11</v>
      </c>
      <c r="D7" s="4">
        <f t="shared" si="0"/>
        <v>13</v>
      </c>
      <c r="E7" s="14">
        <f t="shared" si="1"/>
        <v>2</v>
      </c>
      <c r="F7" s="4">
        <v>0</v>
      </c>
      <c r="G7" s="4">
        <v>0</v>
      </c>
      <c r="H7" s="14">
        <f t="shared" si="2"/>
        <v>0</v>
      </c>
      <c r="I7" s="4">
        <v>0</v>
      </c>
      <c r="J7" s="4">
        <v>0</v>
      </c>
      <c r="K7" s="14">
        <f t="shared" si="3"/>
        <v>0</v>
      </c>
      <c r="L7" s="4">
        <v>8</v>
      </c>
      <c r="M7" s="4">
        <v>8</v>
      </c>
      <c r="N7" s="14">
        <f t="shared" si="4"/>
        <v>0</v>
      </c>
      <c r="O7" s="4">
        <v>3</v>
      </c>
      <c r="P7" s="4">
        <v>5</v>
      </c>
      <c r="Q7" s="14">
        <f t="shared" si="5"/>
        <v>2</v>
      </c>
      <c r="R7" s="4">
        <v>0</v>
      </c>
      <c r="S7" s="4">
        <v>0</v>
      </c>
      <c r="T7" s="14">
        <f t="shared" si="6"/>
        <v>0</v>
      </c>
      <c r="U7" s="4">
        <v>0</v>
      </c>
      <c r="V7" s="4">
        <v>0</v>
      </c>
      <c r="W7" s="14">
        <f t="shared" si="7"/>
        <v>0</v>
      </c>
    </row>
    <row r="8" spans="1:23" ht="30" x14ac:dyDescent="0.25">
      <c r="A8" s="10">
        <v>37338</v>
      </c>
      <c r="B8" s="26" t="s">
        <v>39</v>
      </c>
      <c r="C8" s="4">
        <v>7</v>
      </c>
      <c r="D8" s="4">
        <f t="shared" si="0"/>
        <v>9</v>
      </c>
      <c r="E8" s="14">
        <f t="shared" si="1"/>
        <v>2</v>
      </c>
      <c r="F8" s="4">
        <v>0</v>
      </c>
      <c r="G8" s="4">
        <v>0</v>
      </c>
      <c r="H8" s="14">
        <f t="shared" si="2"/>
        <v>0</v>
      </c>
      <c r="I8" s="4">
        <v>0</v>
      </c>
      <c r="J8" s="4">
        <v>0</v>
      </c>
      <c r="K8" s="14">
        <f t="shared" si="3"/>
        <v>0</v>
      </c>
      <c r="L8" s="4">
        <v>3</v>
      </c>
      <c r="M8" s="4">
        <v>4</v>
      </c>
      <c r="N8" s="14">
        <f t="shared" si="4"/>
        <v>1</v>
      </c>
      <c r="O8" s="4">
        <v>4</v>
      </c>
      <c r="P8" s="4">
        <v>5</v>
      </c>
      <c r="Q8" s="14">
        <f t="shared" si="5"/>
        <v>1</v>
      </c>
      <c r="R8" s="4">
        <v>0</v>
      </c>
      <c r="S8" s="4">
        <v>0</v>
      </c>
      <c r="T8" s="14">
        <f t="shared" si="6"/>
        <v>0</v>
      </c>
      <c r="U8" s="4">
        <v>0</v>
      </c>
      <c r="V8" s="4">
        <v>0</v>
      </c>
      <c r="W8" s="14">
        <f t="shared" si="7"/>
        <v>0</v>
      </c>
    </row>
    <row r="9" spans="1:23" ht="30" x14ac:dyDescent="0.25">
      <c r="A9" s="10">
        <v>37703</v>
      </c>
      <c r="B9" s="26" t="s">
        <v>202</v>
      </c>
      <c r="C9" s="4">
        <v>4</v>
      </c>
      <c r="D9" s="4">
        <f t="shared" si="0"/>
        <v>5</v>
      </c>
      <c r="E9" s="14">
        <f t="shared" si="1"/>
        <v>1</v>
      </c>
      <c r="F9" s="4">
        <v>0</v>
      </c>
      <c r="G9" s="4">
        <v>0</v>
      </c>
      <c r="H9" s="14">
        <f t="shared" si="2"/>
        <v>0</v>
      </c>
      <c r="I9" s="4">
        <v>1</v>
      </c>
      <c r="J9" s="4">
        <v>0</v>
      </c>
      <c r="K9" s="14">
        <f t="shared" si="3"/>
        <v>-1</v>
      </c>
      <c r="L9" s="4">
        <v>0</v>
      </c>
      <c r="M9" s="4">
        <v>0</v>
      </c>
      <c r="N9" s="14">
        <f t="shared" si="4"/>
        <v>0</v>
      </c>
      <c r="O9" s="4">
        <v>3</v>
      </c>
      <c r="P9" s="4">
        <v>5</v>
      </c>
      <c r="Q9" s="14">
        <f t="shared" si="5"/>
        <v>2</v>
      </c>
      <c r="R9" s="4">
        <v>0</v>
      </c>
      <c r="S9" s="4">
        <v>0</v>
      </c>
      <c r="T9" s="14">
        <f t="shared" si="6"/>
        <v>0</v>
      </c>
      <c r="U9" s="4">
        <v>0</v>
      </c>
      <c r="V9" s="4">
        <v>0</v>
      </c>
      <c r="W9" s="14">
        <f t="shared" si="7"/>
        <v>0</v>
      </c>
    </row>
    <row r="10" spans="1:23" x14ac:dyDescent="0.25">
      <c r="A10" s="10">
        <v>37004</v>
      </c>
      <c r="B10" s="26" t="s">
        <v>41</v>
      </c>
      <c r="C10" s="4">
        <v>8</v>
      </c>
      <c r="D10" s="4">
        <f t="shared" si="0"/>
        <v>8</v>
      </c>
      <c r="E10" s="14">
        <f t="shared" si="1"/>
        <v>0</v>
      </c>
      <c r="F10" s="4">
        <v>8</v>
      </c>
      <c r="G10" s="4">
        <v>8</v>
      </c>
      <c r="H10" s="14">
        <f t="shared" si="2"/>
        <v>0</v>
      </c>
      <c r="I10" s="4">
        <v>0</v>
      </c>
      <c r="J10" s="4">
        <v>0</v>
      </c>
      <c r="K10" s="14">
        <f t="shared" si="3"/>
        <v>0</v>
      </c>
      <c r="L10" s="4">
        <v>0</v>
      </c>
      <c r="M10" s="4">
        <v>0</v>
      </c>
      <c r="N10" s="14">
        <f t="shared" si="4"/>
        <v>0</v>
      </c>
      <c r="O10" s="4">
        <v>0</v>
      </c>
      <c r="P10" s="4">
        <v>0</v>
      </c>
      <c r="Q10" s="14">
        <f t="shared" si="5"/>
        <v>0</v>
      </c>
      <c r="R10" s="4">
        <v>0</v>
      </c>
      <c r="S10" s="4">
        <v>0</v>
      </c>
      <c r="T10" s="14">
        <f t="shared" si="6"/>
        <v>0</v>
      </c>
      <c r="U10" s="4">
        <v>0</v>
      </c>
      <c r="V10" s="4">
        <v>0</v>
      </c>
      <c r="W10" s="14">
        <f t="shared" si="7"/>
        <v>0</v>
      </c>
    </row>
    <row r="11" spans="1:23" x14ac:dyDescent="0.25">
      <c r="A11" s="10" t="s">
        <v>42</v>
      </c>
      <c r="B11" s="26" t="s">
        <v>43</v>
      </c>
      <c r="C11" s="4">
        <v>1</v>
      </c>
      <c r="D11" s="4">
        <f t="shared" si="0"/>
        <v>0</v>
      </c>
      <c r="E11" s="14">
        <f t="shared" si="1"/>
        <v>-1</v>
      </c>
      <c r="F11" s="4">
        <v>0</v>
      </c>
      <c r="G11" s="4">
        <v>0</v>
      </c>
      <c r="H11" s="14">
        <f t="shared" si="2"/>
        <v>0</v>
      </c>
      <c r="I11" s="4">
        <v>1</v>
      </c>
      <c r="J11" s="4">
        <v>0</v>
      </c>
      <c r="K11" s="14">
        <f t="shared" si="3"/>
        <v>-1</v>
      </c>
      <c r="L11" s="4">
        <v>0</v>
      </c>
      <c r="M11" s="4">
        <v>0</v>
      </c>
      <c r="N11" s="14">
        <f t="shared" si="4"/>
        <v>0</v>
      </c>
      <c r="O11" s="4">
        <v>0</v>
      </c>
      <c r="P11" s="4">
        <v>0</v>
      </c>
      <c r="Q11" s="14">
        <f t="shared" si="5"/>
        <v>0</v>
      </c>
      <c r="R11" s="4">
        <v>0</v>
      </c>
      <c r="S11" s="4">
        <v>0</v>
      </c>
      <c r="T11" s="14">
        <f t="shared" si="6"/>
        <v>0</v>
      </c>
      <c r="U11" s="4">
        <v>0</v>
      </c>
      <c r="V11" s="4">
        <v>0</v>
      </c>
      <c r="W11" s="14">
        <f t="shared" si="7"/>
        <v>0</v>
      </c>
    </row>
    <row r="12" spans="1:23" x14ac:dyDescent="0.25">
      <c r="A12" s="10" t="s">
        <v>231</v>
      </c>
      <c r="B12" s="26" t="s">
        <v>155</v>
      </c>
      <c r="C12" s="4">
        <v>1</v>
      </c>
      <c r="D12" s="4">
        <f t="shared" si="0"/>
        <v>0</v>
      </c>
      <c r="E12" s="14">
        <f t="shared" si="1"/>
        <v>-1</v>
      </c>
      <c r="F12" s="4">
        <v>1</v>
      </c>
      <c r="G12" s="4">
        <v>0</v>
      </c>
      <c r="H12" s="14">
        <f t="shared" si="2"/>
        <v>-1</v>
      </c>
      <c r="I12" s="4">
        <v>0</v>
      </c>
      <c r="J12" s="4">
        <v>0</v>
      </c>
      <c r="K12" s="14">
        <f t="shared" si="3"/>
        <v>0</v>
      </c>
      <c r="L12" s="4">
        <v>0</v>
      </c>
      <c r="M12" s="4">
        <v>0</v>
      </c>
      <c r="N12" s="14">
        <f t="shared" si="4"/>
        <v>0</v>
      </c>
      <c r="O12" s="4">
        <v>0</v>
      </c>
      <c r="P12" s="4">
        <v>0</v>
      </c>
      <c r="Q12" s="14">
        <f t="shared" si="5"/>
        <v>0</v>
      </c>
      <c r="R12" s="4">
        <v>0</v>
      </c>
      <c r="S12" s="4">
        <v>0</v>
      </c>
      <c r="T12" s="14">
        <f t="shared" si="6"/>
        <v>0</v>
      </c>
      <c r="U12" s="4">
        <v>0</v>
      </c>
      <c r="V12" s="4">
        <v>0</v>
      </c>
      <c r="W12" s="14">
        <f t="shared" si="7"/>
        <v>0</v>
      </c>
    </row>
    <row r="13" spans="1:23" x14ac:dyDescent="0.25">
      <c r="A13" s="43" t="s">
        <v>0</v>
      </c>
      <c r="B13" s="44"/>
      <c r="C13" s="5">
        <f>SUM(C4:C12)</f>
        <v>46</v>
      </c>
      <c r="D13" s="5">
        <f t="shared" ref="D13:W13" si="8">SUM(D4:D12)</f>
        <v>52</v>
      </c>
      <c r="E13" s="5">
        <f t="shared" si="8"/>
        <v>6</v>
      </c>
      <c r="F13" s="5">
        <f t="shared" si="8"/>
        <v>13</v>
      </c>
      <c r="G13" s="5">
        <f t="shared" si="8"/>
        <v>12</v>
      </c>
      <c r="H13" s="5">
        <f t="shared" si="8"/>
        <v>-1</v>
      </c>
      <c r="I13" s="5">
        <f t="shared" si="8"/>
        <v>3</v>
      </c>
      <c r="J13" s="5">
        <f t="shared" si="8"/>
        <v>0</v>
      </c>
      <c r="K13" s="5">
        <f t="shared" si="8"/>
        <v>-3</v>
      </c>
      <c r="L13" s="5">
        <f t="shared" si="8"/>
        <v>14</v>
      </c>
      <c r="M13" s="5">
        <f t="shared" si="8"/>
        <v>16</v>
      </c>
      <c r="N13" s="5">
        <f t="shared" si="8"/>
        <v>2</v>
      </c>
      <c r="O13" s="5">
        <f t="shared" si="8"/>
        <v>16</v>
      </c>
      <c r="P13" s="5">
        <f t="shared" si="8"/>
        <v>24</v>
      </c>
      <c r="Q13" s="5">
        <f t="shared" si="8"/>
        <v>8</v>
      </c>
      <c r="R13" s="5">
        <f t="shared" si="8"/>
        <v>0</v>
      </c>
      <c r="S13" s="5">
        <f t="shared" si="8"/>
        <v>0</v>
      </c>
      <c r="T13" s="5">
        <f t="shared" si="8"/>
        <v>0</v>
      </c>
      <c r="U13" s="5">
        <f t="shared" si="8"/>
        <v>0</v>
      </c>
      <c r="V13" s="5">
        <f t="shared" si="8"/>
        <v>0</v>
      </c>
      <c r="W13" s="5">
        <f t="shared" si="8"/>
        <v>0</v>
      </c>
    </row>
    <row r="14" spans="1:23" x14ac:dyDescent="0.25">
      <c r="A14" s="10">
        <v>37015</v>
      </c>
      <c r="B14" s="26" t="s">
        <v>232</v>
      </c>
      <c r="C14" s="4">
        <v>1</v>
      </c>
      <c r="D14" s="4">
        <f t="shared" si="0"/>
        <v>12</v>
      </c>
      <c r="E14" s="14">
        <f t="shared" si="1"/>
        <v>11</v>
      </c>
      <c r="F14" s="4">
        <v>0</v>
      </c>
      <c r="G14" s="4">
        <v>0</v>
      </c>
      <c r="H14" s="14">
        <f t="shared" si="2"/>
        <v>0</v>
      </c>
      <c r="I14" s="4">
        <v>0</v>
      </c>
      <c r="J14" s="4">
        <v>0</v>
      </c>
      <c r="K14" s="14">
        <f t="shared" si="3"/>
        <v>0</v>
      </c>
      <c r="L14" s="4">
        <v>0</v>
      </c>
      <c r="M14" s="4">
        <v>0</v>
      </c>
      <c r="N14" s="14">
        <f t="shared" si="4"/>
        <v>0</v>
      </c>
      <c r="O14" s="4">
        <v>0</v>
      </c>
      <c r="P14" s="4">
        <v>0</v>
      </c>
      <c r="Q14" s="14">
        <f t="shared" si="5"/>
        <v>0</v>
      </c>
      <c r="R14" s="4">
        <v>1</v>
      </c>
      <c r="S14" s="4">
        <v>12</v>
      </c>
      <c r="T14" s="14">
        <f t="shared" si="6"/>
        <v>11</v>
      </c>
      <c r="U14" s="4">
        <v>0</v>
      </c>
      <c r="V14" s="4">
        <v>0</v>
      </c>
      <c r="W14" s="14">
        <f t="shared" si="7"/>
        <v>0</v>
      </c>
    </row>
    <row r="15" spans="1:23" x14ac:dyDescent="0.25">
      <c r="A15" s="10">
        <v>36956</v>
      </c>
      <c r="B15" s="26" t="s">
        <v>58</v>
      </c>
      <c r="C15" s="4">
        <v>2</v>
      </c>
      <c r="D15" s="4">
        <f t="shared" si="0"/>
        <v>0</v>
      </c>
      <c r="E15" s="14">
        <f t="shared" si="1"/>
        <v>-2</v>
      </c>
      <c r="F15" s="4">
        <v>0</v>
      </c>
      <c r="G15" s="4">
        <v>0</v>
      </c>
      <c r="H15" s="14">
        <f t="shared" si="2"/>
        <v>0</v>
      </c>
      <c r="I15" s="4">
        <v>0</v>
      </c>
      <c r="J15" s="4">
        <v>0</v>
      </c>
      <c r="K15" s="14">
        <f t="shared" si="3"/>
        <v>0</v>
      </c>
      <c r="L15" s="4">
        <v>1</v>
      </c>
      <c r="M15" s="4">
        <v>0</v>
      </c>
      <c r="N15" s="14">
        <f t="shared" si="4"/>
        <v>-1</v>
      </c>
      <c r="O15" s="4">
        <v>0</v>
      </c>
      <c r="P15" s="4">
        <v>0</v>
      </c>
      <c r="Q15" s="14">
        <f t="shared" si="5"/>
        <v>0</v>
      </c>
      <c r="R15" s="4">
        <v>1</v>
      </c>
      <c r="S15" s="4">
        <v>0</v>
      </c>
      <c r="T15" s="14">
        <f t="shared" si="6"/>
        <v>-1</v>
      </c>
      <c r="U15" s="4">
        <v>0</v>
      </c>
      <c r="V15" s="4">
        <v>0</v>
      </c>
      <c r="W15" s="14">
        <f t="shared" si="7"/>
        <v>0</v>
      </c>
    </row>
    <row r="16" spans="1:23" ht="30" x14ac:dyDescent="0.25">
      <c r="A16" s="10" t="s">
        <v>62</v>
      </c>
      <c r="B16" s="26" t="s">
        <v>86</v>
      </c>
      <c r="C16" s="4">
        <v>3</v>
      </c>
      <c r="D16" s="4">
        <f t="shared" si="0"/>
        <v>8</v>
      </c>
      <c r="E16" s="14">
        <f t="shared" si="1"/>
        <v>5</v>
      </c>
      <c r="F16" s="4">
        <v>0</v>
      </c>
      <c r="G16" s="4">
        <v>0</v>
      </c>
      <c r="H16" s="14">
        <f t="shared" si="2"/>
        <v>0</v>
      </c>
      <c r="I16" s="4">
        <v>0</v>
      </c>
      <c r="J16" s="4">
        <v>0</v>
      </c>
      <c r="K16" s="14">
        <f t="shared" si="3"/>
        <v>0</v>
      </c>
      <c r="L16" s="4">
        <v>0</v>
      </c>
      <c r="M16" s="4">
        <v>2</v>
      </c>
      <c r="N16" s="14">
        <f t="shared" si="4"/>
        <v>2</v>
      </c>
      <c r="O16" s="4">
        <v>2</v>
      </c>
      <c r="P16" s="4">
        <v>6</v>
      </c>
      <c r="Q16" s="14">
        <f t="shared" si="5"/>
        <v>4</v>
      </c>
      <c r="R16" s="4">
        <v>1</v>
      </c>
      <c r="S16" s="4">
        <v>0</v>
      </c>
      <c r="T16" s="14">
        <f t="shared" si="6"/>
        <v>-1</v>
      </c>
      <c r="U16" s="4">
        <v>0</v>
      </c>
      <c r="V16" s="4">
        <v>0</v>
      </c>
      <c r="W16" s="14">
        <f t="shared" si="7"/>
        <v>0</v>
      </c>
    </row>
    <row r="17" spans="1:23" x14ac:dyDescent="0.25">
      <c r="A17" s="43" t="s">
        <v>3</v>
      </c>
      <c r="B17" s="44"/>
      <c r="C17" s="5">
        <f>SUM(C14:C16)</f>
        <v>6</v>
      </c>
      <c r="D17" s="5">
        <f t="shared" ref="D17:W17" si="9">SUM(D14:D16)</f>
        <v>20</v>
      </c>
      <c r="E17" s="5">
        <f t="shared" si="9"/>
        <v>14</v>
      </c>
      <c r="F17" s="5">
        <f t="shared" si="9"/>
        <v>0</v>
      </c>
      <c r="G17" s="5">
        <f t="shared" si="9"/>
        <v>0</v>
      </c>
      <c r="H17" s="5">
        <f t="shared" si="9"/>
        <v>0</v>
      </c>
      <c r="I17" s="5">
        <f t="shared" si="9"/>
        <v>0</v>
      </c>
      <c r="J17" s="5">
        <f t="shared" si="9"/>
        <v>0</v>
      </c>
      <c r="K17" s="5">
        <f t="shared" si="9"/>
        <v>0</v>
      </c>
      <c r="L17" s="5">
        <f t="shared" si="9"/>
        <v>1</v>
      </c>
      <c r="M17" s="5">
        <f t="shared" si="9"/>
        <v>2</v>
      </c>
      <c r="N17" s="5">
        <f t="shared" si="9"/>
        <v>1</v>
      </c>
      <c r="O17" s="5">
        <f t="shared" si="9"/>
        <v>2</v>
      </c>
      <c r="P17" s="5">
        <f t="shared" si="9"/>
        <v>6</v>
      </c>
      <c r="Q17" s="5">
        <f t="shared" si="9"/>
        <v>4</v>
      </c>
      <c r="R17" s="5">
        <f t="shared" si="9"/>
        <v>3</v>
      </c>
      <c r="S17" s="5">
        <f t="shared" si="9"/>
        <v>12</v>
      </c>
      <c r="T17" s="5">
        <f t="shared" si="9"/>
        <v>9</v>
      </c>
      <c r="U17" s="5">
        <f t="shared" si="9"/>
        <v>0</v>
      </c>
      <c r="V17" s="5">
        <f t="shared" si="9"/>
        <v>0</v>
      </c>
      <c r="W17" s="5">
        <f t="shared" si="9"/>
        <v>0</v>
      </c>
    </row>
    <row r="18" spans="1:23" ht="30" x14ac:dyDescent="0.25">
      <c r="A18" s="10" t="s">
        <v>62</v>
      </c>
      <c r="B18" s="26" t="s">
        <v>86</v>
      </c>
      <c r="C18" s="4">
        <v>4</v>
      </c>
      <c r="D18" s="4">
        <f t="shared" si="0"/>
        <v>4</v>
      </c>
      <c r="E18" s="14">
        <f t="shared" si="1"/>
        <v>0</v>
      </c>
      <c r="F18" s="4">
        <v>4</v>
      </c>
      <c r="G18" s="4">
        <v>4</v>
      </c>
      <c r="H18" s="14">
        <f t="shared" si="2"/>
        <v>0</v>
      </c>
      <c r="I18" s="4">
        <v>0</v>
      </c>
      <c r="J18" s="4">
        <v>0</v>
      </c>
      <c r="K18" s="14">
        <f t="shared" si="3"/>
        <v>0</v>
      </c>
      <c r="L18" s="4">
        <v>0</v>
      </c>
      <c r="M18" s="4">
        <v>0</v>
      </c>
      <c r="N18" s="14">
        <f t="shared" si="4"/>
        <v>0</v>
      </c>
      <c r="O18" s="4">
        <v>0</v>
      </c>
      <c r="P18" s="4">
        <v>0</v>
      </c>
      <c r="Q18" s="14">
        <f t="shared" si="5"/>
        <v>0</v>
      </c>
      <c r="R18" s="4">
        <v>0</v>
      </c>
      <c r="S18" s="4">
        <v>0</v>
      </c>
      <c r="T18" s="14">
        <f t="shared" si="6"/>
        <v>0</v>
      </c>
      <c r="U18" s="4">
        <v>0</v>
      </c>
      <c r="V18" s="4">
        <v>0</v>
      </c>
      <c r="W18" s="14">
        <f t="shared" si="7"/>
        <v>0</v>
      </c>
    </row>
    <row r="19" spans="1:23" x14ac:dyDescent="0.25">
      <c r="A19" s="10" t="s">
        <v>165</v>
      </c>
      <c r="B19" s="26" t="s">
        <v>133</v>
      </c>
      <c r="C19" s="4">
        <v>5</v>
      </c>
      <c r="D19" s="4">
        <f t="shared" si="0"/>
        <v>0</v>
      </c>
      <c r="E19" s="14">
        <f t="shared" si="1"/>
        <v>-5</v>
      </c>
      <c r="F19" s="4">
        <v>0</v>
      </c>
      <c r="G19" s="4">
        <v>0</v>
      </c>
      <c r="H19" s="14">
        <f t="shared" si="2"/>
        <v>0</v>
      </c>
      <c r="I19" s="4">
        <v>0</v>
      </c>
      <c r="J19" s="4">
        <v>0</v>
      </c>
      <c r="K19" s="14">
        <f t="shared" si="3"/>
        <v>0</v>
      </c>
      <c r="L19" s="4">
        <v>1</v>
      </c>
      <c r="M19" s="4">
        <v>0</v>
      </c>
      <c r="N19" s="14">
        <f t="shared" si="4"/>
        <v>-1</v>
      </c>
      <c r="O19" s="4">
        <v>4</v>
      </c>
      <c r="P19" s="4">
        <v>0</v>
      </c>
      <c r="Q19" s="14">
        <f t="shared" si="5"/>
        <v>-4</v>
      </c>
      <c r="R19" s="4">
        <v>0</v>
      </c>
      <c r="S19" s="4">
        <v>0</v>
      </c>
      <c r="T19" s="14">
        <f t="shared" si="6"/>
        <v>0</v>
      </c>
      <c r="U19" s="4">
        <v>0</v>
      </c>
      <c r="V19" s="4">
        <v>0</v>
      </c>
      <c r="W19" s="14">
        <f t="shared" si="7"/>
        <v>0</v>
      </c>
    </row>
    <row r="20" spans="1:23" x14ac:dyDescent="0.25">
      <c r="A20" s="43" t="s">
        <v>4</v>
      </c>
      <c r="B20" s="44"/>
      <c r="C20" s="5">
        <f>SUM(C18:C19)</f>
        <v>9</v>
      </c>
      <c r="D20" s="5">
        <f t="shared" ref="D20:W20" si="10">SUM(D18:D19)</f>
        <v>4</v>
      </c>
      <c r="E20" s="5">
        <f t="shared" si="10"/>
        <v>-5</v>
      </c>
      <c r="F20" s="5">
        <f t="shared" si="10"/>
        <v>4</v>
      </c>
      <c r="G20" s="5">
        <f t="shared" si="10"/>
        <v>4</v>
      </c>
      <c r="H20" s="5">
        <f t="shared" si="10"/>
        <v>0</v>
      </c>
      <c r="I20" s="5">
        <f t="shared" si="10"/>
        <v>0</v>
      </c>
      <c r="J20" s="5">
        <f t="shared" si="10"/>
        <v>0</v>
      </c>
      <c r="K20" s="5">
        <f t="shared" si="10"/>
        <v>0</v>
      </c>
      <c r="L20" s="5">
        <f t="shared" si="10"/>
        <v>1</v>
      </c>
      <c r="M20" s="5">
        <f t="shared" si="10"/>
        <v>0</v>
      </c>
      <c r="N20" s="5">
        <f t="shared" si="10"/>
        <v>-1</v>
      </c>
      <c r="O20" s="5">
        <f t="shared" si="10"/>
        <v>4</v>
      </c>
      <c r="P20" s="5">
        <f t="shared" si="10"/>
        <v>0</v>
      </c>
      <c r="Q20" s="5">
        <f t="shared" si="10"/>
        <v>-4</v>
      </c>
      <c r="R20" s="5">
        <f t="shared" si="10"/>
        <v>0</v>
      </c>
      <c r="S20" s="5">
        <f t="shared" si="10"/>
        <v>0</v>
      </c>
      <c r="T20" s="5">
        <f t="shared" si="10"/>
        <v>0</v>
      </c>
      <c r="U20" s="5">
        <f t="shared" si="10"/>
        <v>0</v>
      </c>
      <c r="V20" s="5">
        <f t="shared" si="10"/>
        <v>0</v>
      </c>
      <c r="W20" s="5">
        <f t="shared" si="10"/>
        <v>0</v>
      </c>
    </row>
    <row r="21" spans="1:23" x14ac:dyDescent="0.25">
      <c r="A21" s="10">
        <v>37316</v>
      </c>
      <c r="B21" s="26" t="s">
        <v>79</v>
      </c>
      <c r="C21" s="4">
        <v>2</v>
      </c>
      <c r="D21" s="4">
        <f t="shared" si="0"/>
        <v>0</v>
      </c>
      <c r="E21" s="14">
        <f t="shared" si="1"/>
        <v>-2</v>
      </c>
      <c r="F21" s="4">
        <v>1</v>
      </c>
      <c r="G21" s="4">
        <v>0</v>
      </c>
      <c r="H21" s="14">
        <f t="shared" si="2"/>
        <v>-1</v>
      </c>
      <c r="I21" s="4">
        <v>0</v>
      </c>
      <c r="J21" s="4">
        <v>0</v>
      </c>
      <c r="K21" s="14">
        <f t="shared" si="3"/>
        <v>0</v>
      </c>
      <c r="L21" s="4">
        <v>1</v>
      </c>
      <c r="M21" s="4">
        <v>0</v>
      </c>
      <c r="N21" s="14">
        <f t="shared" si="4"/>
        <v>-1</v>
      </c>
      <c r="O21" s="4">
        <v>0</v>
      </c>
      <c r="P21" s="4">
        <v>0</v>
      </c>
      <c r="Q21" s="14">
        <f t="shared" si="5"/>
        <v>0</v>
      </c>
      <c r="R21" s="4">
        <v>0</v>
      </c>
      <c r="S21" s="4">
        <v>0</v>
      </c>
      <c r="T21" s="14">
        <f t="shared" si="6"/>
        <v>0</v>
      </c>
      <c r="U21" s="4">
        <v>0</v>
      </c>
      <c r="V21" s="4">
        <v>0</v>
      </c>
      <c r="W21" s="14">
        <f t="shared" si="7"/>
        <v>0</v>
      </c>
    </row>
    <row r="22" spans="1:23" x14ac:dyDescent="0.25">
      <c r="A22" s="10">
        <v>37347</v>
      </c>
      <c r="B22" s="26" t="s">
        <v>233</v>
      </c>
      <c r="C22" s="4">
        <v>4</v>
      </c>
      <c r="D22" s="4">
        <f t="shared" si="0"/>
        <v>9</v>
      </c>
      <c r="E22" s="14">
        <f t="shared" si="1"/>
        <v>5</v>
      </c>
      <c r="F22" s="4">
        <v>4</v>
      </c>
      <c r="G22" s="4">
        <v>9</v>
      </c>
      <c r="H22" s="14">
        <f t="shared" si="2"/>
        <v>5</v>
      </c>
      <c r="I22" s="4">
        <v>0</v>
      </c>
      <c r="J22" s="4">
        <v>0</v>
      </c>
      <c r="K22" s="14">
        <f t="shared" si="3"/>
        <v>0</v>
      </c>
      <c r="L22" s="4">
        <v>0</v>
      </c>
      <c r="M22" s="4">
        <v>0</v>
      </c>
      <c r="N22" s="14">
        <f t="shared" si="4"/>
        <v>0</v>
      </c>
      <c r="O22" s="4">
        <v>0</v>
      </c>
      <c r="P22" s="4">
        <v>0</v>
      </c>
      <c r="Q22" s="14">
        <f t="shared" si="5"/>
        <v>0</v>
      </c>
      <c r="R22" s="4">
        <v>0</v>
      </c>
      <c r="S22" s="4">
        <v>0</v>
      </c>
      <c r="T22" s="14">
        <f t="shared" si="6"/>
        <v>0</v>
      </c>
      <c r="U22" s="4">
        <v>0</v>
      </c>
      <c r="V22" s="4">
        <v>0</v>
      </c>
      <c r="W22" s="14">
        <f t="shared" si="7"/>
        <v>0</v>
      </c>
    </row>
    <row r="23" spans="1:23" x14ac:dyDescent="0.25">
      <c r="A23" s="10" t="s">
        <v>85</v>
      </c>
      <c r="B23" s="26" t="s">
        <v>61</v>
      </c>
      <c r="C23" s="4">
        <v>5</v>
      </c>
      <c r="D23" s="4">
        <f t="shared" si="0"/>
        <v>8</v>
      </c>
      <c r="E23" s="14">
        <f t="shared" si="1"/>
        <v>3</v>
      </c>
      <c r="F23" s="4">
        <v>0</v>
      </c>
      <c r="G23" s="4">
        <v>0</v>
      </c>
      <c r="H23" s="14">
        <f t="shared" si="2"/>
        <v>0</v>
      </c>
      <c r="I23" s="4">
        <v>0</v>
      </c>
      <c r="J23" s="4">
        <v>0</v>
      </c>
      <c r="K23" s="14">
        <f t="shared" si="3"/>
        <v>0</v>
      </c>
      <c r="L23" s="4">
        <v>3</v>
      </c>
      <c r="M23" s="4">
        <v>4</v>
      </c>
      <c r="N23" s="14">
        <f t="shared" si="4"/>
        <v>1</v>
      </c>
      <c r="O23" s="4">
        <v>2</v>
      </c>
      <c r="P23" s="4">
        <v>4</v>
      </c>
      <c r="Q23" s="14">
        <f t="shared" si="5"/>
        <v>2</v>
      </c>
      <c r="R23" s="4">
        <v>0</v>
      </c>
      <c r="S23" s="4">
        <v>0</v>
      </c>
      <c r="T23" s="14">
        <f t="shared" si="6"/>
        <v>0</v>
      </c>
      <c r="U23" s="4">
        <v>0</v>
      </c>
      <c r="V23" s="4">
        <v>0</v>
      </c>
      <c r="W23" s="14">
        <f t="shared" si="7"/>
        <v>0</v>
      </c>
    </row>
    <row r="24" spans="1:23" x14ac:dyDescent="0.25">
      <c r="A24" s="10" t="s">
        <v>71</v>
      </c>
      <c r="B24" s="26" t="s">
        <v>118</v>
      </c>
      <c r="C24" s="4">
        <v>4</v>
      </c>
      <c r="D24" s="4">
        <f t="shared" si="0"/>
        <v>4</v>
      </c>
      <c r="E24" s="14">
        <f t="shared" si="1"/>
        <v>0</v>
      </c>
      <c r="F24" s="4">
        <v>4</v>
      </c>
      <c r="G24" s="4">
        <v>4</v>
      </c>
      <c r="H24" s="14">
        <f t="shared" si="2"/>
        <v>0</v>
      </c>
      <c r="I24" s="4">
        <v>0</v>
      </c>
      <c r="J24" s="4">
        <v>0</v>
      </c>
      <c r="K24" s="14">
        <f t="shared" si="3"/>
        <v>0</v>
      </c>
      <c r="L24" s="4">
        <v>0</v>
      </c>
      <c r="M24" s="4">
        <v>0</v>
      </c>
      <c r="N24" s="14">
        <f t="shared" si="4"/>
        <v>0</v>
      </c>
      <c r="O24" s="4">
        <v>0</v>
      </c>
      <c r="P24" s="4">
        <v>0</v>
      </c>
      <c r="Q24" s="14">
        <f t="shared" si="5"/>
        <v>0</v>
      </c>
      <c r="R24" s="4">
        <v>0</v>
      </c>
      <c r="S24" s="4">
        <v>0</v>
      </c>
      <c r="T24" s="14">
        <f t="shared" si="6"/>
        <v>0</v>
      </c>
      <c r="U24" s="4">
        <v>0</v>
      </c>
      <c r="V24" s="4">
        <v>0</v>
      </c>
      <c r="W24" s="14">
        <f t="shared" si="7"/>
        <v>0</v>
      </c>
    </row>
    <row r="25" spans="1:23" x14ac:dyDescent="0.25">
      <c r="A25" s="43" t="s">
        <v>5</v>
      </c>
      <c r="B25" s="44"/>
      <c r="C25" s="5">
        <f>SUM(C21:C24)</f>
        <v>15</v>
      </c>
      <c r="D25" s="5">
        <f t="shared" ref="D25:W25" si="11">SUM(D21:D24)</f>
        <v>21</v>
      </c>
      <c r="E25" s="5">
        <f t="shared" si="11"/>
        <v>6</v>
      </c>
      <c r="F25" s="5">
        <f t="shared" si="11"/>
        <v>9</v>
      </c>
      <c r="G25" s="5">
        <f t="shared" si="11"/>
        <v>13</v>
      </c>
      <c r="H25" s="5">
        <f t="shared" si="11"/>
        <v>4</v>
      </c>
      <c r="I25" s="5">
        <f t="shared" si="11"/>
        <v>0</v>
      </c>
      <c r="J25" s="5">
        <f t="shared" si="11"/>
        <v>0</v>
      </c>
      <c r="K25" s="5">
        <f t="shared" si="11"/>
        <v>0</v>
      </c>
      <c r="L25" s="5">
        <f t="shared" si="11"/>
        <v>4</v>
      </c>
      <c r="M25" s="5">
        <f t="shared" si="11"/>
        <v>4</v>
      </c>
      <c r="N25" s="5">
        <f t="shared" si="11"/>
        <v>0</v>
      </c>
      <c r="O25" s="5">
        <f t="shared" si="11"/>
        <v>2</v>
      </c>
      <c r="P25" s="5">
        <f t="shared" si="11"/>
        <v>4</v>
      </c>
      <c r="Q25" s="5">
        <f t="shared" si="11"/>
        <v>2</v>
      </c>
      <c r="R25" s="5">
        <f t="shared" si="11"/>
        <v>0</v>
      </c>
      <c r="S25" s="5">
        <f t="shared" si="11"/>
        <v>0</v>
      </c>
      <c r="T25" s="5">
        <f t="shared" si="11"/>
        <v>0</v>
      </c>
      <c r="U25" s="5">
        <f t="shared" si="11"/>
        <v>0</v>
      </c>
      <c r="V25" s="5">
        <f t="shared" si="11"/>
        <v>0</v>
      </c>
      <c r="W25" s="5">
        <f t="shared" si="11"/>
        <v>0</v>
      </c>
    </row>
    <row r="26" spans="1:23" x14ac:dyDescent="0.25">
      <c r="A26" s="10" t="s">
        <v>93</v>
      </c>
      <c r="B26" s="26" t="s">
        <v>94</v>
      </c>
      <c r="C26" s="4">
        <v>2</v>
      </c>
      <c r="D26" s="4">
        <f t="shared" si="0"/>
        <v>0</v>
      </c>
      <c r="E26" s="14">
        <f t="shared" si="1"/>
        <v>-2</v>
      </c>
      <c r="F26" s="4">
        <v>0</v>
      </c>
      <c r="G26" s="4">
        <v>0</v>
      </c>
      <c r="H26" s="14">
        <f t="shared" si="2"/>
        <v>0</v>
      </c>
      <c r="I26" s="4">
        <v>0</v>
      </c>
      <c r="J26" s="4">
        <v>0</v>
      </c>
      <c r="K26" s="14">
        <f t="shared" si="3"/>
        <v>0</v>
      </c>
      <c r="L26" s="4">
        <v>2</v>
      </c>
      <c r="M26" s="4">
        <v>0</v>
      </c>
      <c r="N26" s="14">
        <f t="shared" si="4"/>
        <v>-2</v>
      </c>
      <c r="O26" s="4">
        <v>0</v>
      </c>
      <c r="P26" s="4">
        <v>0</v>
      </c>
      <c r="Q26" s="14">
        <f t="shared" si="5"/>
        <v>0</v>
      </c>
      <c r="R26" s="4">
        <v>0</v>
      </c>
      <c r="S26" s="4">
        <v>0</v>
      </c>
      <c r="T26" s="14">
        <f t="shared" si="6"/>
        <v>0</v>
      </c>
      <c r="U26" s="4">
        <v>0</v>
      </c>
      <c r="V26" s="4">
        <v>0</v>
      </c>
      <c r="W26" s="14">
        <f t="shared" si="7"/>
        <v>0</v>
      </c>
    </row>
    <row r="27" spans="1:23" ht="17.25" customHeight="1" x14ac:dyDescent="0.25">
      <c r="A27" s="10" t="s">
        <v>234</v>
      </c>
      <c r="B27" s="26" t="s">
        <v>235</v>
      </c>
      <c r="C27" s="4">
        <v>2</v>
      </c>
      <c r="D27" s="4">
        <f t="shared" si="0"/>
        <v>2</v>
      </c>
      <c r="E27" s="14">
        <f t="shared" si="1"/>
        <v>0</v>
      </c>
      <c r="F27" s="4">
        <v>0</v>
      </c>
      <c r="G27" s="4">
        <v>0</v>
      </c>
      <c r="H27" s="14">
        <f t="shared" si="2"/>
        <v>0</v>
      </c>
      <c r="I27" s="4">
        <v>0</v>
      </c>
      <c r="J27" s="4">
        <v>0</v>
      </c>
      <c r="K27" s="14">
        <f t="shared" si="3"/>
        <v>0</v>
      </c>
      <c r="L27" s="4">
        <v>0</v>
      </c>
      <c r="M27" s="4">
        <v>0</v>
      </c>
      <c r="N27" s="14">
        <f t="shared" si="4"/>
        <v>0</v>
      </c>
      <c r="O27" s="4">
        <v>2</v>
      </c>
      <c r="P27" s="4">
        <v>2</v>
      </c>
      <c r="Q27" s="14">
        <f t="shared" si="5"/>
        <v>0</v>
      </c>
      <c r="R27" s="4">
        <v>0</v>
      </c>
      <c r="S27" s="4">
        <v>0</v>
      </c>
      <c r="T27" s="14">
        <f t="shared" si="6"/>
        <v>0</v>
      </c>
      <c r="U27" s="4">
        <v>0</v>
      </c>
      <c r="V27" s="4">
        <v>0</v>
      </c>
      <c r="W27" s="14">
        <f t="shared" si="7"/>
        <v>0</v>
      </c>
    </row>
    <row r="28" spans="1:23" x14ac:dyDescent="0.25">
      <c r="A28" s="43" t="s">
        <v>6</v>
      </c>
      <c r="B28" s="44"/>
      <c r="C28" s="5">
        <f>SUM(C26:C27)</f>
        <v>4</v>
      </c>
      <c r="D28" s="5">
        <f t="shared" ref="D28:W28" si="12">SUM(D26:D27)</f>
        <v>2</v>
      </c>
      <c r="E28" s="5">
        <f t="shared" si="12"/>
        <v>-2</v>
      </c>
      <c r="F28" s="5">
        <f t="shared" si="12"/>
        <v>0</v>
      </c>
      <c r="G28" s="5">
        <f t="shared" si="12"/>
        <v>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2</v>
      </c>
      <c r="M28" s="5">
        <f t="shared" si="12"/>
        <v>0</v>
      </c>
      <c r="N28" s="5">
        <f t="shared" si="12"/>
        <v>-2</v>
      </c>
      <c r="O28" s="5">
        <f t="shared" si="12"/>
        <v>2</v>
      </c>
      <c r="P28" s="5">
        <f t="shared" si="12"/>
        <v>2</v>
      </c>
      <c r="Q28" s="5">
        <f t="shared" si="12"/>
        <v>0</v>
      </c>
      <c r="R28" s="5">
        <f t="shared" si="12"/>
        <v>0</v>
      </c>
      <c r="S28" s="5">
        <f t="shared" si="12"/>
        <v>0</v>
      </c>
      <c r="T28" s="5">
        <f t="shared" si="12"/>
        <v>0</v>
      </c>
      <c r="U28" s="5">
        <f t="shared" si="12"/>
        <v>0</v>
      </c>
      <c r="V28" s="5">
        <f t="shared" si="12"/>
        <v>0</v>
      </c>
      <c r="W28" s="5">
        <f t="shared" si="12"/>
        <v>0</v>
      </c>
    </row>
    <row r="29" spans="1:23" x14ac:dyDescent="0.25">
      <c r="A29" s="10">
        <v>36957</v>
      </c>
      <c r="B29" s="26" t="s">
        <v>103</v>
      </c>
      <c r="C29" s="4">
        <v>2</v>
      </c>
      <c r="D29" s="4">
        <f t="shared" si="0"/>
        <v>0</v>
      </c>
      <c r="E29" s="14">
        <f t="shared" si="1"/>
        <v>-2</v>
      </c>
      <c r="F29" s="4">
        <v>0</v>
      </c>
      <c r="G29" s="4">
        <v>0</v>
      </c>
      <c r="H29" s="14">
        <f t="shared" si="2"/>
        <v>0</v>
      </c>
      <c r="I29" s="4">
        <v>0</v>
      </c>
      <c r="J29" s="4">
        <v>0</v>
      </c>
      <c r="K29" s="14">
        <f t="shared" si="3"/>
        <v>0</v>
      </c>
      <c r="L29" s="4">
        <v>1</v>
      </c>
      <c r="M29" s="4">
        <v>0</v>
      </c>
      <c r="N29" s="14">
        <f t="shared" si="4"/>
        <v>-1</v>
      </c>
      <c r="O29" s="4">
        <v>0</v>
      </c>
      <c r="P29" s="4">
        <v>0</v>
      </c>
      <c r="Q29" s="14">
        <f t="shared" si="5"/>
        <v>0</v>
      </c>
      <c r="R29" s="4">
        <v>1</v>
      </c>
      <c r="S29" s="4">
        <v>0</v>
      </c>
      <c r="T29" s="14">
        <f t="shared" si="6"/>
        <v>-1</v>
      </c>
      <c r="U29" s="4">
        <v>0</v>
      </c>
      <c r="V29" s="4">
        <v>0</v>
      </c>
      <c r="W29" s="14">
        <f t="shared" si="7"/>
        <v>0</v>
      </c>
    </row>
    <row r="30" spans="1:23" x14ac:dyDescent="0.25">
      <c r="A30" s="10">
        <v>36958</v>
      </c>
      <c r="B30" s="26" t="s">
        <v>36</v>
      </c>
      <c r="C30" s="4">
        <v>1</v>
      </c>
      <c r="D30" s="4">
        <f t="shared" si="0"/>
        <v>0</v>
      </c>
      <c r="E30" s="14">
        <f t="shared" si="1"/>
        <v>-1</v>
      </c>
      <c r="F30" s="4">
        <v>0</v>
      </c>
      <c r="G30" s="4">
        <v>0</v>
      </c>
      <c r="H30" s="14">
        <f t="shared" si="2"/>
        <v>0</v>
      </c>
      <c r="I30" s="4">
        <v>0</v>
      </c>
      <c r="J30" s="4">
        <v>0</v>
      </c>
      <c r="K30" s="14">
        <f t="shared" si="3"/>
        <v>0</v>
      </c>
      <c r="L30" s="4">
        <v>0</v>
      </c>
      <c r="M30" s="4">
        <v>0</v>
      </c>
      <c r="N30" s="14">
        <f t="shared" si="4"/>
        <v>0</v>
      </c>
      <c r="O30" s="4">
        <v>1</v>
      </c>
      <c r="P30" s="4">
        <v>0</v>
      </c>
      <c r="Q30" s="14">
        <f t="shared" si="5"/>
        <v>-1</v>
      </c>
      <c r="R30" s="4">
        <v>0</v>
      </c>
      <c r="S30" s="4">
        <v>0</v>
      </c>
      <c r="T30" s="14">
        <f t="shared" si="6"/>
        <v>0</v>
      </c>
      <c r="U30" s="4">
        <v>0</v>
      </c>
      <c r="V30" s="4">
        <v>0</v>
      </c>
      <c r="W30" s="14">
        <f t="shared" si="7"/>
        <v>0</v>
      </c>
    </row>
    <row r="31" spans="1:23" x14ac:dyDescent="0.25">
      <c r="A31" s="10">
        <v>37336</v>
      </c>
      <c r="B31" s="26" t="s">
        <v>105</v>
      </c>
      <c r="C31" s="4">
        <v>1</v>
      </c>
      <c r="D31" s="4">
        <f t="shared" si="0"/>
        <v>0</v>
      </c>
      <c r="E31" s="14">
        <f t="shared" si="1"/>
        <v>-1</v>
      </c>
      <c r="F31" s="4">
        <v>0</v>
      </c>
      <c r="G31" s="4">
        <v>0</v>
      </c>
      <c r="H31" s="14">
        <f t="shared" si="2"/>
        <v>0</v>
      </c>
      <c r="I31" s="4">
        <v>0</v>
      </c>
      <c r="J31" s="4">
        <v>0</v>
      </c>
      <c r="K31" s="14">
        <f t="shared" si="3"/>
        <v>0</v>
      </c>
      <c r="L31" s="4">
        <v>1</v>
      </c>
      <c r="M31" s="4">
        <v>0</v>
      </c>
      <c r="N31" s="14">
        <f t="shared" si="4"/>
        <v>-1</v>
      </c>
      <c r="O31" s="4">
        <v>0</v>
      </c>
      <c r="P31" s="4">
        <v>0</v>
      </c>
      <c r="Q31" s="14">
        <f t="shared" si="5"/>
        <v>0</v>
      </c>
      <c r="R31" s="4">
        <v>0</v>
      </c>
      <c r="S31" s="4">
        <v>0</v>
      </c>
      <c r="T31" s="14">
        <f t="shared" si="6"/>
        <v>0</v>
      </c>
      <c r="U31" s="4">
        <v>0</v>
      </c>
      <c r="V31" s="4">
        <v>0</v>
      </c>
      <c r="W31" s="14">
        <f t="shared" si="7"/>
        <v>0</v>
      </c>
    </row>
    <row r="32" spans="1:23" x14ac:dyDescent="0.25">
      <c r="A32" s="43" t="s">
        <v>7</v>
      </c>
      <c r="B32" s="44"/>
      <c r="C32" s="5">
        <f>SUM(C29:C31)</f>
        <v>4</v>
      </c>
      <c r="D32" s="5">
        <f t="shared" ref="D32:W32" si="13">SUM(D29:D31)</f>
        <v>0</v>
      </c>
      <c r="E32" s="5">
        <f t="shared" si="13"/>
        <v>-4</v>
      </c>
      <c r="F32" s="5">
        <f t="shared" si="13"/>
        <v>0</v>
      </c>
      <c r="G32" s="5">
        <f t="shared" si="13"/>
        <v>0</v>
      </c>
      <c r="H32" s="5">
        <f t="shared" si="13"/>
        <v>0</v>
      </c>
      <c r="I32" s="5">
        <f t="shared" si="13"/>
        <v>0</v>
      </c>
      <c r="J32" s="5">
        <f t="shared" si="13"/>
        <v>0</v>
      </c>
      <c r="K32" s="5">
        <f t="shared" si="13"/>
        <v>0</v>
      </c>
      <c r="L32" s="5">
        <f t="shared" si="13"/>
        <v>2</v>
      </c>
      <c r="M32" s="5">
        <f t="shared" si="13"/>
        <v>0</v>
      </c>
      <c r="N32" s="5">
        <f t="shared" si="13"/>
        <v>-2</v>
      </c>
      <c r="O32" s="5">
        <f t="shared" si="13"/>
        <v>1</v>
      </c>
      <c r="P32" s="5">
        <f t="shared" si="13"/>
        <v>0</v>
      </c>
      <c r="Q32" s="5">
        <f t="shared" si="13"/>
        <v>-1</v>
      </c>
      <c r="R32" s="5">
        <f t="shared" si="13"/>
        <v>1</v>
      </c>
      <c r="S32" s="5">
        <f t="shared" si="13"/>
        <v>0</v>
      </c>
      <c r="T32" s="5">
        <f t="shared" si="13"/>
        <v>-1</v>
      </c>
      <c r="U32" s="5">
        <f t="shared" si="13"/>
        <v>0</v>
      </c>
      <c r="V32" s="5">
        <f t="shared" si="13"/>
        <v>0</v>
      </c>
      <c r="W32" s="5">
        <f t="shared" si="13"/>
        <v>0</v>
      </c>
    </row>
    <row r="33" spans="1:23" ht="30" x14ac:dyDescent="0.25">
      <c r="A33" s="10" t="s">
        <v>62</v>
      </c>
      <c r="B33" s="26" t="s">
        <v>86</v>
      </c>
      <c r="C33" s="4">
        <v>5</v>
      </c>
      <c r="D33" s="4">
        <f t="shared" si="0"/>
        <v>6</v>
      </c>
      <c r="E33" s="14">
        <f t="shared" si="1"/>
        <v>1</v>
      </c>
      <c r="F33" s="4">
        <v>0</v>
      </c>
      <c r="G33" s="4">
        <v>0</v>
      </c>
      <c r="H33" s="14">
        <f t="shared" si="2"/>
        <v>0</v>
      </c>
      <c r="I33" s="4">
        <v>1</v>
      </c>
      <c r="J33" s="4">
        <v>0</v>
      </c>
      <c r="K33" s="14">
        <f t="shared" si="3"/>
        <v>-1</v>
      </c>
      <c r="L33" s="4">
        <v>1</v>
      </c>
      <c r="M33" s="4">
        <v>0</v>
      </c>
      <c r="N33" s="14">
        <f t="shared" si="4"/>
        <v>-1</v>
      </c>
      <c r="O33" s="4">
        <v>0</v>
      </c>
      <c r="P33" s="4">
        <v>0</v>
      </c>
      <c r="Q33" s="14">
        <f t="shared" si="5"/>
        <v>0</v>
      </c>
      <c r="R33" s="4">
        <v>3</v>
      </c>
      <c r="S33" s="4">
        <v>6</v>
      </c>
      <c r="T33" s="14">
        <f t="shared" si="6"/>
        <v>3</v>
      </c>
      <c r="U33" s="4">
        <v>0</v>
      </c>
      <c r="V33" s="4">
        <v>0</v>
      </c>
      <c r="W33" s="14">
        <f t="shared" si="7"/>
        <v>0</v>
      </c>
    </row>
    <row r="34" spans="1:23" x14ac:dyDescent="0.25">
      <c r="A34" s="43" t="s">
        <v>8</v>
      </c>
      <c r="B34" s="44"/>
      <c r="C34" s="5">
        <v>5</v>
      </c>
      <c r="D34" s="5">
        <f t="shared" si="0"/>
        <v>6</v>
      </c>
      <c r="E34" s="5">
        <f t="shared" si="1"/>
        <v>1</v>
      </c>
      <c r="F34" s="5">
        <v>0</v>
      </c>
      <c r="G34" s="5">
        <f t="shared" ref="G34" si="14">SUM(G33)</f>
        <v>0</v>
      </c>
      <c r="H34" s="5">
        <f t="shared" si="2"/>
        <v>0</v>
      </c>
      <c r="I34" s="5">
        <v>1</v>
      </c>
      <c r="J34" s="5">
        <f t="shared" ref="J34" si="15">SUM(J33)</f>
        <v>0</v>
      </c>
      <c r="K34" s="5">
        <f t="shared" si="3"/>
        <v>-1</v>
      </c>
      <c r="L34" s="5">
        <v>1</v>
      </c>
      <c r="M34" s="5">
        <f t="shared" ref="M34" si="16">SUM(M33)</f>
        <v>0</v>
      </c>
      <c r="N34" s="5">
        <f t="shared" si="4"/>
        <v>-1</v>
      </c>
      <c r="O34" s="5">
        <v>0</v>
      </c>
      <c r="P34" s="5">
        <f t="shared" ref="P34" si="17">SUM(P33)</f>
        <v>0</v>
      </c>
      <c r="Q34" s="5">
        <f t="shared" si="5"/>
        <v>0</v>
      </c>
      <c r="R34" s="5">
        <v>3</v>
      </c>
      <c r="S34" s="5">
        <f t="shared" ref="S34" si="18">SUM(S33)</f>
        <v>6</v>
      </c>
      <c r="T34" s="5">
        <f t="shared" si="6"/>
        <v>3</v>
      </c>
      <c r="U34" s="5">
        <v>0</v>
      </c>
      <c r="V34" s="5">
        <f t="shared" ref="V34" si="19">SUM(V33)</f>
        <v>0</v>
      </c>
      <c r="W34" s="5">
        <f t="shared" si="7"/>
        <v>0</v>
      </c>
    </row>
    <row r="35" spans="1:23" x14ac:dyDescent="0.25">
      <c r="A35" s="10" t="s">
        <v>119</v>
      </c>
      <c r="B35" s="26" t="s">
        <v>120</v>
      </c>
      <c r="C35" s="4">
        <v>53</v>
      </c>
      <c r="D35" s="4">
        <f t="shared" si="0"/>
        <v>61</v>
      </c>
      <c r="E35" s="14">
        <f t="shared" si="1"/>
        <v>8</v>
      </c>
      <c r="F35" s="4">
        <v>0</v>
      </c>
      <c r="G35" s="4">
        <v>0</v>
      </c>
      <c r="H35" s="14">
        <f t="shared" si="2"/>
        <v>0</v>
      </c>
      <c r="I35" s="4">
        <v>0</v>
      </c>
      <c r="J35" s="4">
        <v>0</v>
      </c>
      <c r="K35" s="14">
        <f t="shared" si="3"/>
        <v>0</v>
      </c>
      <c r="L35" s="4">
        <v>22</v>
      </c>
      <c r="M35" s="4">
        <v>21</v>
      </c>
      <c r="N35" s="14">
        <f t="shared" si="4"/>
        <v>-1</v>
      </c>
      <c r="O35" s="4">
        <v>31</v>
      </c>
      <c r="P35" s="4">
        <v>40</v>
      </c>
      <c r="Q35" s="14">
        <f t="shared" si="5"/>
        <v>9</v>
      </c>
      <c r="R35" s="4">
        <v>0</v>
      </c>
      <c r="S35" s="4">
        <v>0</v>
      </c>
      <c r="T35" s="14">
        <f t="shared" si="6"/>
        <v>0</v>
      </c>
      <c r="U35" s="4">
        <v>0</v>
      </c>
      <c r="V35" s="4">
        <v>0</v>
      </c>
      <c r="W35" s="14">
        <f t="shared" si="7"/>
        <v>0</v>
      </c>
    </row>
    <row r="36" spans="1:23" ht="45" x14ac:dyDescent="0.25">
      <c r="A36" s="10" t="s">
        <v>121</v>
      </c>
      <c r="B36" s="26" t="s">
        <v>122</v>
      </c>
      <c r="C36" s="4">
        <v>25</v>
      </c>
      <c r="D36" s="4">
        <f t="shared" si="0"/>
        <v>29</v>
      </c>
      <c r="E36" s="14">
        <f t="shared" si="1"/>
        <v>4</v>
      </c>
      <c r="F36" s="4">
        <v>10</v>
      </c>
      <c r="G36" s="4">
        <v>10</v>
      </c>
      <c r="H36" s="14">
        <f t="shared" si="2"/>
        <v>0</v>
      </c>
      <c r="I36" s="4">
        <v>0</v>
      </c>
      <c r="J36" s="4">
        <v>0</v>
      </c>
      <c r="K36" s="14">
        <f t="shared" si="3"/>
        <v>0</v>
      </c>
      <c r="L36" s="4">
        <v>7</v>
      </c>
      <c r="M36" s="4">
        <v>9</v>
      </c>
      <c r="N36" s="14">
        <f t="shared" si="4"/>
        <v>2</v>
      </c>
      <c r="O36" s="4">
        <v>8</v>
      </c>
      <c r="P36" s="4">
        <v>10</v>
      </c>
      <c r="Q36" s="14">
        <f t="shared" si="5"/>
        <v>2</v>
      </c>
      <c r="R36" s="4">
        <v>0</v>
      </c>
      <c r="S36" s="4">
        <v>0</v>
      </c>
      <c r="T36" s="14">
        <f t="shared" si="6"/>
        <v>0</v>
      </c>
      <c r="U36" s="4">
        <v>0</v>
      </c>
      <c r="V36" s="4">
        <v>0</v>
      </c>
      <c r="W36" s="14">
        <f t="shared" si="7"/>
        <v>0</v>
      </c>
    </row>
    <row r="37" spans="1:23" x14ac:dyDescent="0.25">
      <c r="A37" s="10" t="s">
        <v>236</v>
      </c>
      <c r="B37" s="26" t="s">
        <v>237</v>
      </c>
      <c r="C37" s="4">
        <v>7</v>
      </c>
      <c r="D37" s="4">
        <f t="shared" si="0"/>
        <v>7</v>
      </c>
      <c r="E37" s="14">
        <f t="shared" si="1"/>
        <v>0</v>
      </c>
      <c r="F37" s="4">
        <v>7</v>
      </c>
      <c r="G37" s="4">
        <v>7</v>
      </c>
      <c r="H37" s="14">
        <f t="shared" si="2"/>
        <v>0</v>
      </c>
      <c r="I37" s="4">
        <v>0</v>
      </c>
      <c r="J37" s="4">
        <v>0</v>
      </c>
      <c r="K37" s="14">
        <f t="shared" si="3"/>
        <v>0</v>
      </c>
      <c r="L37" s="4">
        <v>0</v>
      </c>
      <c r="M37" s="4">
        <v>0</v>
      </c>
      <c r="N37" s="14">
        <f t="shared" si="4"/>
        <v>0</v>
      </c>
      <c r="O37" s="4">
        <v>0</v>
      </c>
      <c r="P37" s="4">
        <v>0</v>
      </c>
      <c r="Q37" s="14">
        <f t="shared" si="5"/>
        <v>0</v>
      </c>
      <c r="R37" s="4">
        <v>0</v>
      </c>
      <c r="S37" s="4">
        <v>0</v>
      </c>
      <c r="T37" s="14">
        <f t="shared" si="6"/>
        <v>0</v>
      </c>
      <c r="U37" s="4">
        <v>0</v>
      </c>
      <c r="V37" s="4">
        <v>0</v>
      </c>
      <c r="W37" s="14">
        <f t="shared" si="7"/>
        <v>0</v>
      </c>
    </row>
    <row r="38" spans="1:23" x14ac:dyDescent="0.25">
      <c r="A38" s="43" t="s">
        <v>9</v>
      </c>
      <c r="B38" s="44"/>
      <c r="C38" s="5">
        <f>SUM(C35:C37)</f>
        <v>85</v>
      </c>
      <c r="D38" s="5">
        <f t="shared" ref="D38:W38" si="20">SUM(D35:D37)</f>
        <v>97</v>
      </c>
      <c r="E38" s="5">
        <f t="shared" si="20"/>
        <v>12</v>
      </c>
      <c r="F38" s="5">
        <f t="shared" si="20"/>
        <v>17</v>
      </c>
      <c r="G38" s="5">
        <f t="shared" si="20"/>
        <v>17</v>
      </c>
      <c r="H38" s="5">
        <f t="shared" si="20"/>
        <v>0</v>
      </c>
      <c r="I38" s="5">
        <f t="shared" si="20"/>
        <v>0</v>
      </c>
      <c r="J38" s="5">
        <f t="shared" si="20"/>
        <v>0</v>
      </c>
      <c r="K38" s="5">
        <f t="shared" si="20"/>
        <v>0</v>
      </c>
      <c r="L38" s="5">
        <f t="shared" si="20"/>
        <v>29</v>
      </c>
      <c r="M38" s="5">
        <f t="shared" si="20"/>
        <v>30</v>
      </c>
      <c r="N38" s="5">
        <f t="shared" si="20"/>
        <v>1</v>
      </c>
      <c r="O38" s="5">
        <f t="shared" si="20"/>
        <v>39</v>
      </c>
      <c r="P38" s="5">
        <f t="shared" si="20"/>
        <v>50</v>
      </c>
      <c r="Q38" s="5">
        <f t="shared" si="20"/>
        <v>11</v>
      </c>
      <c r="R38" s="5">
        <f t="shared" si="20"/>
        <v>0</v>
      </c>
      <c r="S38" s="5">
        <f t="shared" si="20"/>
        <v>0</v>
      </c>
      <c r="T38" s="5">
        <f t="shared" si="20"/>
        <v>0</v>
      </c>
      <c r="U38" s="5">
        <f t="shared" si="20"/>
        <v>0</v>
      </c>
      <c r="V38" s="5">
        <f t="shared" si="20"/>
        <v>0</v>
      </c>
      <c r="W38" s="5">
        <f t="shared" si="20"/>
        <v>0</v>
      </c>
    </row>
    <row r="39" spans="1:23" x14ac:dyDescent="0.25">
      <c r="A39" s="10" t="s">
        <v>238</v>
      </c>
      <c r="B39" s="26" t="s">
        <v>239</v>
      </c>
      <c r="C39" s="4">
        <v>13</v>
      </c>
      <c r="D39" s="4">
        <f t="shared" si="0"/>
        <v>8</v>
      </c>
      <c r="E39" s="14">
        <f t="shared" si="1"/>
        <v>-5</v>
      </c>
      <c r="F39" s="4">
        <v>0</v>
      </c>
      <c r="G39" s="4">
        <v>0</v>
      </c>
      <c r="H39" s="14">
        <f t="shared" si="2"/>
        <v>0</v>
      </c>
      <c r="I39" s="4">
        <v>3</v>
      </c>
      <c r="J39" s="4">
        <v>0</v>
      </c>
      <c r="K39" s="14">
        <f t="shared" si="3"/>
        <v>-3</v>
      </c>
      <c r="L39" s="4">
        <v>10</v>
      </c>
      <c r="M39" s="4">
        <v>8</v>
      </c>
      <c r="N39" s="14">
        <f t="shared" si="4"/>
        <v>-2</v>
      </c>
      <c r="O39" s="4">
        <v>0</v>
      </c>
      <c r="P39" s="4">
        <v>0</v>
      </c>
      <c r="Q39" s="14">
        <f t="shared" si="5"/>
        <v>0</v>
      </c>
      <c r="R39" s="4">
        <v>0</v>
      </c>
      <c r="S39" s="4">
        <v>0</v>
      </c>
      <c r="T39" s="14">
        <f t="shared" si="6"/>
        <v>0</v>
      </c>
      <c r="U39" s="4">
        <v>0</v>
      </c>
      <c r="V39" s="4">
        <v>0</v>
      </c>
      <c r="W39" s="14">
        <f t="shared" si="7"/>
        <v>0</v>
      </c>
    </row>
    <row r="40" spans="1:23" x14ac:dyDescent="0.25">
      <c r="A40" s="10" t="s">
        <v>128</v>
      </c>
      <c r="B40" s="26" t="s">
        <v>129</v>
      </c>
      <c r="C40" s="4">
        <v>3</v>
      </c>
      <c r="D40" s="4">
        <f t="shared" si="0"/>
        <v>0</v>
      </c>
      <c r="E40" s="14">
        <f t="shared" si="1"/>
        <v>-3</v>
      </c>
      <c r="F40" s="4">
        <v>0</v>
      </c>
      <c r="G40" s="4">
        <v>0</v>
      </c>
      <c r="H40" s="14">
        <f t="shared" si="2"/>
        <v>0</v>
      </c>
      <c r="I40" s="4">
        <v>0</v>
      </c>
      <c r="J40" s="4">
        <v>0</v>
      </c>
      <c r="K40" s="14">
        <f t="shared" si="3"/>
        <v>0</v>
      </c>
      <c r="L40" s="4">
        <v>0</v>
      </c>
      <c r="M40" s="4">
        <v>0</v>
      </c>
      <c r="N40" s="14">
        <f t="shared" si="4"/>
        <v>0</v>
      </c>
      <c r="O40" s="4">
        <v>3</v>
      </c>
      <c r="P40" s="4">
        <v>0</v>
      </c>
      <c r="Q40" s="14">
        <f t="shared" si="5"/>
        <v>-3</v>
      </c>
      <c r="R40" s="4">
        <v>0</v>
      </c>
      <c r="S40" s="4">
        <v>0</v>
      </c>
      <c r="T40" s="14">
        <f t="shared" si="6"/>
        <v>0</v>
      </c>
      <c r="U40" s="4">
        <v>0</v>
      </c>
      <c r="V40" s="4">
        <v>0</v>
      </c>
      <c r="W40" s="14">
        <f t="shared" si="7"/>
        <v>0</v>
      </c>
    </row>
    <row r="41" spans="1:23" x14ac:dyDescent="0.25">
      <c r="A41" s="10" t="s">
        <v>130</v>
      </c>
      <c r="B41" s="26" t="s">
        <v>69</v>
      </c>
      <c r="C41" s="4">
        <v>1</v>
      </c>
      <c r="D41" s="4">
        <f t="shared" si="0"/>
        <v>0</v>
      </c>
      <c r="E41" s="14">
        <f t="shared" si="1"/>
        <v>-1</v>
      </c>
      <c r="F41" s="4">
        <v>0</v>
      </c>
      <c r="G41" s="4">
        <v>0</v>
      </c>
      <c r="H41" s="14">
        <f t="shared" si="2"/>
        <v>0</v>
      </c>
      <c r="I41" s="4">
        <v>0</v>
      </c>
      <c r="J41" s="4">
        <v>0</v>
      </c>
      <c r="K41" s="14">
        <f t="shared" si="3"/>
        <v>0</v>
      </c>
      <c r="L41" s="4">
        <v>0</v>
      </c>
      <c r="M41" s="4">
        <v>0</v>
      </c>
      <c r="N41" s="14">
        <f t="shared" si="4"/>
        <v>0</v>
      </c>
      <c r="O41" s="4">
        <v>1</v>
      </c>
      <c r="P41" s="4">
        <v>0</v>
      </c>
      <c r="Q41" s="14">
        <f t="shared" si="5"/>
        <v>-1</v>
      </c>
      <c r="R41" s="4">
        <v>0</v>
      </c>
      <c r="S41" s="4">
        <v>0</v>
      </c>
      <c r="T41" s="14">
        <f t="shared" si="6"/>
        <v>0</v>
      </c>
      <c r="U41" s="4">
        <v>0</v>
      </c>
      <c r="V41" s="4">
        <v>0</v>
      </c>
      <c r="W41" s="14">
        <f t="shared" si="7"/>
        <v>0</v>
      </c>
    </row>
    <row r="42" spans="1:23" ht="30" x14ac:dyDescent="0.25">
      <c r="A42" s="10" t="s">
        <v>70</v>
      </c>
      <c r="B42" s="26" t="s">
        <v>63</v>
      </c>
      <c r="C42" s="4">
        <v>10</v>
      </c>
      <c r="D42" s="4">
        <f t="shared" si="0"/>
        <v>7</v>
      </c>
      <c r="E42" s="14">
        <f t="shared" si="1"/>
        <v>-3</v>
      </c>
      <c r="F42" s="4">
        <v>6</v>
      </c>
      <c r="G42" s="4">
        <v>6</v>
      </c>
      <c r="H42" s="14">
        <f t="shared" si="2"/>
        <v>0</v>
      </c>
      <c r="I42" s="4">
        <v>0</v>
      </c>
      <c r="J42" s="4">
        <v>0</v>
      </c>
      <c r="K42" s="14">
        <f t="shared" si="3"/>
        <v>0</v>
      </c>
      <c r="L42" s="4">
        <v>1</v>
      </c>
      <c r="M42" s="4">
        <v>1</v>
      </c>
      <c r="N42" s="14">
        <f t="shared" si="4"/>
        <v>0</v>
      </c>
      <c r="O42" s="4">
        <v>1</v>
      </c>
      <c r="P42" s="4">
        <v>0</v>
      </c>
      <c r="Q42" s="14">
        <f t="shared" si="5"/>
        <v>-1</v>
      </c>
      <c r="R42" s="4">
        <v>2</v>
      </c>
      <c r="S42" s="4">
        <v>0</v>
      </c>
      <c r="T42" s="14">
        <f t="shared" si="6"/>
        <v>-2</v>
      </c>
      <c r="U42" s="4">
        <v>0</v>
      </c>
      <c r="V42" s="4">
        <v>0</v>
      </c>
      <c r="W42" s="14">
        <f t="shared" si="7"/>
        <v>0</v>
      </c>
    </row>
    <row r="43" spans="1:23" ht="30" x14ac:dyDescent="0.25">
      <c r="A43" s="7" t="s">
        <v>72</v>
      </c>
      <c r="B43" s="26" t="s">
        <v>133</v>
      </c>
      <c r="C43" s="4">
        <v>14</v>
      </c>
      <c r="D43" s="4">
        <f t="shared" si="0"/>
        <v>15</v>
      </c>
      <c r="E43" s="14">
        <f t="shared" si="1"/>
        <v>1</v>
      </c>
      <c r="F43" s="4">
        <v>8</v>
      </c>
      <c r="G43" s="4">
        <v>10</v>
      </c>
      <c r="H43" s="14">
        <f t="shared" si="2"/>
        <v>2</v>
      </c>
      <c r="I43" s="4">
        <v>1</v>
      </c>
      <c r="J43" s="4">
        <v>0</v>
      </c>
      <c r="K43" s="14">
        <f t="shared" si="3"/>
        <v>-1</v>
      </c>
      <c r="L43" s="4">
        <v>4</v>
      </c>
      <c r="M43" s="4">
        <v>3</v>
      </c>
      <c r="N43" s="14">
        <f t="shared" si="4"/>
        <v>-1</v>
      </c>
      <c r="O43" s="4">
        <v>1</v>
      </c>
      <c r="P43" s="4">
        <v>2</v>
      </c>
      <c r="Q43" s="14">
        <f t="shared" si="5"/>
        <v>1</v>
      </c>
      <c r="R43" s="4">
        <v>0</v>
      </c>
      <c r="S43" s="4">
        <v>0</v>
      </c>
      <c r="T43" s="14">
        <f t="shared" si="6"/>
        <v>0</v>
      </c>
      <c r="U43" s="4">
        <v>0</v>
      </c>
      <c r="V43" s="4">
        <v>0</v>
      </c>
      <c r="W43" s="14">
        <f t="shared" si="7"/>
        <v>0</v>
      </c>
    </row>
    <row r="44" spans="1:23" x14ac:dyDescent="0.25">
      <c r="A44" s="10" t="s">
        <v>213</v>
      </c>
      <c r="B44" s="26" t="s">
        <v>214</v>
      </c>
      <c r="C44" s="4">
        <v>7</v>
      </c>
      <c r="D44" s="4">
        <f t="shared" si="0"/>
        <v>5</v>
      </c>
      <c r="E44" s="14">
        <f t="shared" si="1"/>
        <v>-2</v>
      </c>
      <c r="F44" s="4">
        <v>5</v>
      </c>
      <c r="G44" s="4">
        <v>5</v>
      </c>
      <c r="H44" s="14">
        <f t="shared" si="2"/>
        <v>0</v>
      </c>
      <c r="I44" s="4">
        <v>0</v>
      </c>
      <c r="J44" s="4">
        <v>0</v>
      </c>
      <c r="K44" s="14">
        <f t="shared" si="3"/>
        <v>0</v>
      </c>
      <c r="L44" s="4">
        <v>0</v>
      </c>
      <c r="M44" s="4">
        <v>0</v>
      </c>
      <c r="N44" s="14">
        <f t="shared" si="4"/>
        <v>0</v>
      </c>
      <c r="O44" s="4">
        <v>2</v>
      </c>
      <c r="P44" s="4">
        <v>0</v>
      </c>
      <c r="Q44" s="14">
        <f t="shared" si="5"/>
        <v>-2</v>
      </c>
      <c r="R44" s="4">
        <v>0</v>
      </c>
      <c r="S44" s="4">
        <v>0</v>
      </c>
      <c r="T44" s="14">
        <f t="shared" si="6"/>
        <v>0</v>
      </c>
      <c r="U44" s="4">
        <v>0</v>
      </c>
      <c r="V44" s="4">
        <v>0</v>
      </c>
      <c r="W44" s="14">
        <f t="shared" si="7"/>
        <v>0</v>
      </c>
    </row>
    <row r="45" spans="1:23" x14ac:dyDescent="0.25">
      <c r="A45" s="10" t="s">
        <v>240</v>
      </c>
      <c r="B45" s="26" t="s">
        <v>241</v>
      </c>
      <c r="C45" s="4">
        <v>19</v>
      </c>
      <c r="D45" s="4">
        <f t="shared" si="0"/>
        <v>10</v>
      </c>
      <c r="E45" s="14">
        <f t="shared" si="1"/>
        <v>-9</v>
      </c>
      <c r="F45" s="4">
        <v>0</v>
      </c>
      <c r="G45" s="4">
        <v>0</v>
      </c>
      <c r="H45" s="14">
        <f t="shared" si="2"/>
        <v>0</v>
      </c>
      <c r="I45" s="4">
        <v>6</v>
      </c>
      <c r="J45" s="4">
        <v>0</v>
      </c>
      <c r="K45" s="14">
        <f t="shared" si="3"/>
        <v>-6</v>
      </c>
      <c r="L45" s="4">
        <v>3</v>
      </c>
      <c r="M45" s="4">
        <v>0</v>
      </c>
      <c r="N45" s="14">
        <f t="shared" si="4"/>
        <v>-3</v>
      </c>
      <c r="O45" s="4">
        <v>10</v>
      </c>
      <c r="P45" s="4">
        <v>10</v>
      </c>
      <c r="Q45" s="14">
        <f t="shared" si="5"/>
        <v>0</v>
      </c>
      <c r="R45" s="4">
        <v>0</v>
      </c>
      <c r="S45" s="4">
        <v>0</v>
      </c>
      <c r="T45" s="14">
        <f t="shared" si="6"/>
        <v>0</v>
      </c>
      <c r="U45" s="4">
        <v>0</v>
      </c>
      <c r="V45" s="4">
        <v>0</v>
      </c>
      <c r="W45" s="14">
        <f t="shared" si="7"/>
        <v>0</v>
      </c>
    </row>
    <row r="46" spans="1:23" x14ac:dyDescent="0.25">
      <c r="A46" s="10" t="s">
        <v>138</v>
      </c>
      <c r="B46" s="26" t="s">
        <v>139</v>
      </c>
      <c r="C46" s="4">
        <v>22</v>
      </c>
      <c r="D46" s="4">
        <f t="shared" si="0"/>
        <v>21</v>
      </c>
      <c r="E46" s="14">
        <f t="shared" si="1"/>
        <v>-1</v>
      </c>
      <c r="F46" s="4">
        <v>5</v>
      </c>
      <c r="G46" s="4">
        <v>5</v>
      </c>
      <c r="H46" s="14">
        <f t="shared" si="2"/>
        <v>0</v>
      </c>
      <c r="I46" s="4">
        <v>0</v>
      </c>
      <c r="J46" s="4">
        <v>0</v>
      </c>
      <c r="K46" s="14">
        <f t="shared" si="3"/>
        <v>0</v>
      </c>
      <c r="L46" s="4">
        <v>6</v>
      </c>
      <c r="M46" s="4">
        <v>6</v>
      </c>
      <c r="N46" s="14">
        <f t="shared" si="4"/>
        <v>0</v>
      </c>
      <c r="O46" s="4">
        <v>5</v>
      </c>
      <c r="P46" s="4">
        <v>5</v>
      </c>
      <c r="Q46" s="14">
        <f t="shared" si="5"/>
        <v>0</v>
      </c>
      <c r="R46" s="4">
        <v>6</v>
      </c>
      <c r="S46" s="4">
        <v>5</v>
      </c>
      <c r="T46" s="14">
        <f t="shared" si="6"/>
        <v>-1</v>
      </c>
      <c r="U46" s="4">
        <v>0</v>
      </c>
      <c r="V46" s="4">
        <v>0</v>
      </c>
      <c r="W46" s="14">
        <f t="shared" si="7"/>
        <v>0</v>
      </c>
    </row>
    <row r="47" spans="1:23" x14ac:dyDescent="0.25">
      <c r="A47" s="43" t="s">
        <v>10</v>
      </c>
      <c r="B47" s="44"/>
      <c r="C47" s="5">
        <f>SUM(C39:C46)</f>
        <v>89</v>
      </c>
      <c r="D47" s="5">
        <f t="shared" ref="D47:W47" si="21">SUM(D39:D46)</f>
        <v>66</v>
      </c>
      <c r="E47" s="5">
        <f t="shared" si="21"/>
        <v>-23</v>
      </c>
      <c r="F47" s="5">
        <f t="shared" si="21"/>
        <v>24</v>
      </c>
      <c r="G47" s="5">
        <f t="shared" si="21"/>
        <v>26</v>
      </c>
      <c r="H47" s="5">
        <f t="shared" si="21"/>
        <v>2</v>
      </c>
      <c r="I47" s="5">
        <f t="shared" si="21"/>
        <v>10</v>
      </c>
      <c r="J47" s="5">
        <f t="shared" si="21"/>
        <v>0</v>
      </c>
      <c r="K47" s="5">
        <f t="shared" si="21"/>
        <v>-10</v>
      </c>
      <c r="L47" s="5">
        <f t="shared" si="21"/>
        <v>24</v>
      </c>
      <c r="M47" s="5">
        <f t="shared" si="21"/>
        <v>18</v>
      </c>
      <c r="N47" s="5">
        <f t="shared" si="21"/>
        <v>-6</v>
      </c>
      <c r="O47" s="5">
        <f t="shared" si="21"/>
        <v>23</v>
      </c>
      <c r="P47" s="5">
        <f t="shared" si="21"/>
        <v>17</v>
      </c>
      <c r="Q47" s="5">
        <f t="shared" si="21"/>
        <v>-6</v>
      </c>
      <c r="R47" s="5">
        <f t="shared" si="21"/>
        <v>8</v>
      </c>
      <c r="S47" s="5">
        <f t="shared" si="21"/>
        <v>5</v>
      </c>
      <c r="T47" s="5">
        <f t="shared" si="21"/>
        <v>-3</v>
      </c>
      <c r="U47" s="5">
        <f t="shared" si="21"/>
        <v>0</v>
      </c>
      <c r="V47" s="5">
        <f t="shared" si="21"/>
        <v>0</v>
      </c>
      <c r="W47" s="5">
        <f t="shared" si="21"/>
        <v>0</v>
      </c>
    </row>
    <row r="48" spans="1:23" x14ac:dyDescent="0.25">
      <c r="A48" s="10">
        <v>37042</v>
      </c>
      <c r="B48" s="26" t="s">
        <v>242</v>
      </c>
      <c r="C48" s="4">
        <v>38</v>
      </c>
      <c r="D48" s="4">
        <f t="shared" si="0"/>
        <v>65</v>
      </c>
      <c r="E48" s="14">
        <f t="shared" si="1"/>
        <v>27</v>
      </c>
      <c r="F48" s="4">
        <v>2</v>
      </c>
      <c r="G48" s="4">
        <v>0</v>
      </c>
      <c r="H48" s="14">
        <f t="shared" si="2"/>
        <v>-2</v>
      </c>
      <c r="I48" s="4">
        <v>5</v>
      </c>
      <c r="J48" s="4">
        <v>0</v>
      </c>
      <c r="K48" s="14">
        <f t="shared" si="3"/>
        <v>-5</v>
      </c>
      <c r="L48" s="4">
        <v>4</v>
      </c>
      <c r="M48" s="4">
        <v>5</v>
      </c>
      <c r="N48" s="14">
        <f t="shared" si="4"/>
        <v>1</v>
      </c>
      <c r="O48" s="4">
        <v>6</v>
      </c>
      <c r="P48" s="4">
        <v>20</v>
      </c>
      <c r="Q48" s="14">
        <f t="shared" si="5"/>
        <v>14</v>
      </c>
      <c r="R48" s="4">
        <v>8</v>
      </c>
      <c r="S48" s="4">
        <v>0</v>
      </c>
      <c r="T48" s="14">
        <f t="shared" si="6"/>
        <v>-8</v>
      </c>
      <c r="U48" s="4">
        <v>13</v>
      </c>
      <c r="V48" s="4">
        <v>40</v>
      </c>
      <c r="W48" s="14">
        <f t="shared" si="7"/>
        <v>27</v>
      </c>
    </row>
    <row r="49" spans="1:23" x14ac:dyDescent="0.25">
      <c r="A49" s="10">
        <v>37407</v>
      </c>
      <c r="B49" s="26" t="s">
        <v>142</v>
      </c>
      <c r="C49" s="4">
        <v>25</v>
      </c>
      <c r="D49" s="4">
        <f t="shared" si="0"/>
        <v>40</v>
      </c>
      <c r="E49" s="14">
        <f t="shared" si="1"/>
        <v>15</v>
      </c>
      <c r="F49" s="4">
        <v>0</v>
      </c>
      <c r="G49" s="4">
        <v>0</v>
      </c>
      <c r="H49" s="14">
        <f t="shared" si="2"/>
        <v>0</v>
      </c>
      <c r="I49" s="4">
        <v>0</v>
      </c>
      <c r="J49" s="4">
        <v>0</v>
      </c>
      <c r="K49" s="14">
        <f t="shared" si="3"/>
        <v>0</v>
      </c>
      <c r="L49" s="4">
        <v>2</v>
      </c>
      <c r="M49" s="4">
        <v>1</v>
      </c>
      <c r="N49" s="14">
        <f t="shared" si="4"/>
        <v>-1</v>
      </c>
      <c r="O49" s="4">
        <v>8</v>
      </c>
      <c r="P49" s="4">
        <v>12</v>
      </c>
      <c r="Q49" s="14">
        <f t="shared" si="5"/>
        <v>4</v>
      </c>
      <c r="R49" s="4">
        <v>3</v>
      </c>
      <c r="S49" s="4">
        <v>0</v>
      </c>
      <c r="T49" s="14">
        <f t="shared" si="6"/>
        <v>-3</v>
      </c>
      <c r="U49" s="4">
        <v>12</v>
      </c>
      <c r="V49" s="4">
        <v>27</v>
      </c>
      <c r="W49" s="14">
        <f t="shared" si="7"/>
        <v>15</v>
      </c>
    </row>
    <row r="50" spans="1:23" x14ac:dyDescent="0.25">
      <c r="A50" s="10">
        <v>37772</v>
      </c>
      <c r="B50" s="26" t="s">
        <v>143</v>
      </c>
      <c r="C50" s="4">
        <v>9</v>
      </c>
      <c r="D50" s="4">
        <f t="shared" si="0"/>
        <v>7</v>
      </c>
      <c r="E50" s="14">
        <f t="shared" si="1"/>
        <v>-2</v>
      </c>
      <c r="F50" s="4">
        <v>0</v>
      </c>
      <c r="G50" s="4">
        <v>0</v>
      </c>
      <c r="H50" s="14">
        <f t="shared" si="2"/>
        <v>0</v>
      </c>
      <c r="I50" s="4">
        <v>1</v>
      </c>
      <c r="J50" s="4">
        <v>0</v>
      </c>
      <c r="K50" s="14">
        <f t="shared" si="3"/>
        <v>-1</v>
      </c>
      <c r="L50" s="4">
        <v>4</v>
      </c>
      <c r="M50" s="4">
        <v>4</v>
      </c>
      <c r="N50" s="14">
        <f t="shared" si="4"/>
        <v>0</v>
      </c>
      <c r="O50" s="4">
        <v>2</v>
      </c>
      <c r="P50" s="4">
        <v>3</v>
      </c>
      <c r="Q50" s="14">
        <f t="shared" si="5"/>
        <v>1</v>
      </c>
      <c r="R50" s="4">
        <v>2</v>
      </c>
      <c r="S50" s="4">
        <v>0</v>
      </c>
      <c r="T50" s="14">
        <f t="shared" si="6"/>
        <v>-2</v>
      </c>
      <c r="U50" s="4">
        <v>0</v>
      </c>
      <c r="V50" s="4">
        <v>0</v>
      </c>
      <c r="W50" s="14">
        <f t="shared" si="7"/>
        <v>0</v>
      </c>
    </row>
    <row r="51" spans="1:23" x14ac:dyDescent="0.25">
      <c r="A51" s="10" t="s">
        <v>243</v>
      </c>
      <c r="B51" s="26" t="s">
        <v>244</v>
      </c>
      <c r="C51" s="4">
        <v>2</v>
      </c>
      <c r="D51" s="4">
        <f t="shared" si="0"/>
        <v>2</v>
      </c>
      <c r="E51" s="14">
        <f t="shared" si="1"/>
        <v>0</v>
      </c>
      <c r="F51" s="4">
        <v>0</v>
      </c>
      <c r="G51" s="4">
        <v>0</v>
      </c>
      <c r="H51" s="14">
        <f t="shared" si="2"/>
        <v>0</v>
      </c>
      <c r="I51" s="4">
        <v>0</v>
      </c>
      <c r="J51" s="4">
        <v>0</v>
      </c>
      <c r="K51" s="14">
        <f t="shared" si="3"/>
        <v>0</v>
      </c>
      <c r="L51" s="4">
        <v>0</v>
      </c>
      <c r="M51" s="4">
        <v>0</v>
      </c>
      <c r="N51" s="14">
        <f t="shared" si="4"/>
        <v>0</v>
      </c>
      <c r="O51" s="4">
        <v>2</v>
      </c>
      <c r="P51" s="4">
        <v>2</v>
      </c>
      <c r="Q51" s="14">
        <f t="shared" si="5"/>
        <v>0</v>
      </c>
      <c r="R51" s="4">
        <v>0</v>
      </c>
      <c r="S51" s="4">
        <v>0</v>
      </c>
      <c r="T51" s="14">
        <f t="shared" si="6"/>
        <v>0</v>
      </c>
      <c r="U51" s="4">
        <v>0</v>
      </c>
      <c r="V51" s="4">
        <v>0</v>
      </c>
      <c r="W51" s="14">
        <f t="shared" si="7"/>
        <v>0</v>
      </c>
    </row>
    <row r="52" spans="1:23" x14ac:dyDescent="0.25">
      <c r="A52" s="43" t="s">
        <v>11</v>
      </c>
      <c r="B52" s="44"/>
      <c r="C52" s="5">
        <f>SUM(C48:C51)</f>
        <v>74</v>
      </c>
      <c r="D52" s="5">
        <f t="shared" ref="D52:W52" si="22">SUM(D48:D51)</f>
        <v>114</v>
      </c>
      <c r="E52" s="5">
        <f t="shared" si="22"/>
        <v>40</v>
      </c>
      <c r="F52" s="5">
        <f t="shared" si="22"/>
        <v>2</v>
      </c>
      <c r="G52" s="5">
        <f t="shared" si="22"/>
        <v>0</v>
      </c>
      <c r="H52" s="5">
        <f t="shared" si="22"/>
        <v>-2</v>
      </c>
      <c r="I52" s="5">
        <f t="shared" si="22"/>
        <v>6</v>
      </c>
      <c r="J52" s="5">
        <f t="shared" si="22"/>
        <v>0</v>
      </c>
      <c r="K52" s="5">
        <f t="shared" si="22"/>
        <v>-6</v>
      </c>
      <c r="L52" s="5">
        <f t="shared" si="22"/>
        <v>10</v>
      </c>
      <c r="M52" s="5">
        <f t="shared" si="22"/>
        <v>10</v>
      </c>
      <c r="N52" s="5">
        <f t="shared" si="22"/>
        <v>0</v>
      </c>
      <c r="O52" s="5">
        <f t="shared" si="22"/>
        <v>18</v>
      </c>
      <c r="P52" s="5">
        <f t="shared" si="22"/>
        <v>37</v>
      </c>
      <c r="Q52" s="5">
        <f t="shared" si="22"/>
        <v>19</v>
      </c>
      <c r="R52" s="5">
        <f t="shared" si="22"/>
        <v>13</v>
      </c>
      <c r="S52" s="5">
        <f t="shared" si="22"/>
        <v>0</v>
      </c>
      <c r="T52" s="5">
        <f t="shared" si="22"/>
        <v>-13</v>
      </c>
      <c r="U52" s="5">
        <f t="shared" si="22"/>
        <v>25</v>
      </c>
      <c r="V52" s="5">
        <f t="shared" si="22"/>
        <v>67</v>
      </c>
      <c r="W52" s="5">
        <f t="shared" si="22"/>
        <v>42</v>
      </c>
    </row>
    <row r="53" spans="1:23" x14ac:dyDescent="0.25">
      <c r="A53" s="10" t="s">
        <v>85</v>
      </c>
      <c r="B53" s="26" t="s">
        <v>61</v>
      </c>
      <c r="C53" s="4">
        <v>24</v>
      </c>
      <c r="D53" s="4">
        <f t="shared" si="0"/>
        <v>25</v>
      </c>
      <c r="E53" s="14">
        <f t="shared" si="1"/>
        <v>1</v>
      </c>
      <c r="F53" s="4">
        <v>0</v>
      </c>
      <c r="G53" s="4">
        <v>0</v>
      </c>
      <c r="H53" s="14">
        <f t="shared" si="2"/>
        <v>0</v>
      </c>
      <c r="I53" s="4">
        <v>0</v>
      </c>
      <c r="J53" s="4">
        <v>0</v>
      </c>
      <c r="K53" s="14">
        <f t="shared" si="3"/>
        <v>0</v>
      </c>
      <c r="L53" s="4">
        <v>13</v>
      </c>
      <c r="M53" s="4">
        <v>13</v>
      </c>
      <c r="N53" s="14">
        <f t="shared" si="4"/>
        <v>0</v>
      </c>
      <c r="O53" s="4">
        <v>11</v>
      </c>
      <c r="P53" s="4">
        <v>12</v>
      </c>
      <c r="Q53" s="14">
        <f t="shared" si="5"/>
        <v>1</v>
      </c>
      <c r="R53" s="4">
        <v>0</v>
      </c>
      <c r="S53" s="4">
        <v>0</v>
      </c>
      <c r="T53" s="14">
        <f t="shared" si="6"/>
        <v>0</v>
      </c>
      <c r="U53" s="4">
        <v>0</v>
      </c>
      <c r="V53" s="4">
        <v>0</v>
      </c>
      <c r="W53" s="14">
        <f t="shared" si="7"/>
        <v>0</v>
      </c>
    </row>
    <row r="54" spans="1:23" ht="30" x14ac:dyDescent="0.25">
      <c r="A54" s="10" t="s">
        <v>70</v>
      </c>
      <c r="B54" s="26" t="s">
        <v>63</v>
      </c>
      <c r="C54" s="4">
        <v>1</v>
      </c>
      <c r="D54" s="4">
        <f t="shared" si="0"/>
        <v>0</v>
      </c>
      <c r="E54" s="14">
        <f t="shared" si="1"/>
        <v>-1</v>
      </c>
      <c r="F54" s="4">
        <v>0</v>
      </c>
      <c r="G54" s="4">
        <v>0</v>
      </c>
      <c r="H54" s="14">
        <f t="shared" si="2"/>
        <v>0</v>
      </c>
      <c r="I54" s="4">
        <v>0</v>
      </c>
      <c r="J54" s="4">
        <v>0</v>
      </c>
      <c r="K54" s="14">
        <f t="shared" si="3"/>
        <v>0</v>
      </c>
      <c r="L54" s="4">
        <v>0</v>
      </c>
      <c r="M54" s="4">
        <v>0</v>
      </c>
      <c r="N54" s="14">
        <f t="shared" si="4"/>
        <v>0</v>
      </c>
      <c r="O54" s="4">
        <v>1</v>
      </c>
      <c r="P54" s="4">
        <v>0</v>
      </c>
      <c r="Q54" s="14">
        <f t="shared" si="5"/>
        <v>-1</v>
      </c>
      <c r="R54" s="4">
        <v>0</v>
      </c>
      <c r="S54" s="4">
        <v>0</v>
      </c>
      <c r="T54" s="14">
        <f t="shared" si="6"/>
        <v>0</v>
      </c>
      <c r="U54" s="4">
        <v>0</v>
      </c>
      <c r="V54" s="4">
        <v>0</v>
      </c>
      <c r="W54" s="14">
        <f t="shared" si="7"/>
        <v>0</v>
      </c>
    </row>
    <row r="55" spans="1:23" x14ac:dyDescent="0.25">
      <c r="A55" s="10" t="s">
        <v>71</v>
      </c>
      <c r="B55" s="26" t="s">
        <v>118</v>
      </c>
      <c r="C55" s="4">
        <v>10</v>
      </c>
      <c r="D55" s="4">
        <f t="shared" si="0"/>
        <v>12</v>
      </c>
      <c r="E55" s="14">
        <f t="shared" si="1"/>
        <v>2</v>
      </c>
      <c r="F55" s="4">
        <v>10</v>
      </c>
      <c r="G55" s="4">
        <v>12</v>
      </c>
      <c r="H55" s="14">
        <f t="shared" si="2"/>
        <v>2</v>
      </c>
      <c r="I55" s="4">
        <v>0</v>
      </c>
      <c r="J55" s="4">
        <v>0</v>
      </c>
      <c r="K55" s="14">
        <f t="shared" si="3"/>
        <v>0</v>
      </c>
      <c r="L55" s="4">
        <v>0</v>
      </c>
      <c r="M55" s="4">
        <v>0</v>
      </c>
      <c r="N55" s="14">
        <f t="shared" si="4"/>
        <v>0</v>
      </c>
      <c r="O55" s="4">
        <v>0</v>
      </c>
      <c r="P55" s="4">
        <v>0</v>
      </c>
      <c r="Q55" s="14">
        <f t="shared" si="5"/>
        <v>0</v>
      </c>
      <c r="R55" s="4">
        <v>0</v>
      </c>
      <c r="S55" s="4">
        <v>0</v>
      </c>
      <c r="T55" s="14">
        <f t="shared" si="6"/>
        <v>0</v>
      </c>
      <c r="U55" s="4">
        <v>0</v>
      </c>
      <c r="V55" s="4">
        <v>0</v>
      </c>
      <c r="W55" s="14">
        <f t="shared" si="7"/>
        <v>0</v>
      </c>
    </row>
    <row r="56" spans="1:23" x14ac:dyDescent="0.25">
      <c r="A56" s="43" t="s">
        <v>12</v>
      </c>
      <c r="B56" s="44"/>
      <c r="C56" s="5">
        <f>SUM(C53:C55)</f>
        <v>35</v>
      </c>
      <c r="D56" s="5">
        <f t="shared" ref="D56:W56" si="23">SUM(D53:D55)</f>
        <v>37</v>
      </c>
      <c r="E56" s="5">
        <f t="shared" si="23"/>
        <v>2</v>
      </c>
      <c r="F56" s="5">
        <f t="shared" si="23"/>
        <v>10</v>
      </c>
      <c r="G56" s="5">
        <f t="shared" si="23"/>
        <v>12</v>
      </c>
      <c r="H56" s="5">
        <f t="shared" si="23"/>
        <v>2</v>
      </c>
      <c r="I56" s="5">
        <f t="shared" si="23"/>
        <v>0</v>
      </c>
      <c r="J56" s="5">
        <f t="shared" si="23"/>
        <v>0</v>
      </c>
      <c r="K56" s="5">
        <f t="shared" si="23"/>
        <v>0</v>
      </c>
      <c r="L56" s="5">
        <f t="shared" si="23"/>
        <v>13</v>
      </c>
      <c r="M56" s="5">
        <f t="shared" si="23"/>
        <v>13</v>
      </c>
      <c r="N56" s="5">
        <f t="shared" si="23"/>
        <v>0</v>
      </c>
      <c r="O56" s="5">
        <f t="shared" si="23"/>
        <v>12</v>
      </c>
      <c r="P56" s="5">
        <f t="shared" si="23"/>
        <v>12</v>
      </c>
      <c r="Q56" s="5">
        <f t="shared" si="23"/>
        <v>0</v>
      </c>
      <c r="R56" s="5">
        <f t="shared" si="23"/>
        <v>0</v>
      </c>
      <c r="S56" s="5">
        <f t="shared" si="23"/>
        <v>0</v>
      </c>
      <c r="T56" s="5">
        <f t="shared" si="23"/>
        <v>0</v>
      </c>
      <c r="U56" s="5">
        <f t="shared" si="23"/>
        <v>0</v>
      </c>
      <c r="V56" s="5">
        <f t="shared" si="23"/>
        <v>0</v>
      </c>
      <c r="W56" s="5">
        <f t="shared" si="23"/>
        <v>0</v>
      </c>
    </row>
    <row r="57" spans="1:23" x14ac:dyDescent="0.25">
      <c r="A57" s="10" t="s">
        <v>245</v>
      </c>
      <c r="B57" s="26" t="s">
        <v>246</v>
      </c>
      <c r="C57" s="4">
        <v>2</v>
      </c>
      <c r="D57" s="4">
        <f t="shared" si="0"/>
        <v>0</v>
      </c>
      <c r="E57" s="14">
        <f t="shared" si="1"/>
        <v>-2</v>
      </c>
      <c r="F57" s="4">
        <v>0</v>
      </c>
      <c r="G57" s="4">
        <v>0</v>
      </c>
      <c r="H57" s="14">
        <f t="shared" si="2"/>
        <v>0</v>
      </c>
      <c r="I57" s="4">
        <v>1</v>
      </c>
      <c r="J57" s="4">
        <v>0</v>
      </c>
      <c r="K57" s="14">
        <f t="shared" si="3"/>
        <v>-1</v>
      </c>
      <c r="L57" s="4">
        <v>0</v>
      </c>
      <c r="M57" s="4">
        <v>0</v>
      </c>
      <c r="N57" s="14">
        <f t="shared" si="4"/>
        <v>0</v>
      </c>
      <c r="O57" s="4">
        <v>1</v>
      </c>
      <c r="P57" s="4">
        <v>0</v>
      </c>
      <c r="Q57" s="14">
        <f t="shared" si="5"/>
        <v>-1</v>
      </c>
      <c r="R57" s="4">
        <v>0</v>
      </c>
      <c r="S57" s="4">
        <v>0</v>
      </c>
      <c r="T57" s="14">
        <f t="shared" si="6"/>
        <v>0</v>
      </c>
      <c r="U57" s="4">
        <v>0</v>
      </c>
      <c r="V57" s="4">
        <v>0</v>
      </c>
      <c r="W57" s="14">
        <f t="shared" si="7"/>
        <v>0</v>
      </c>
    </row>
    <row r="58" spans="1:23" x14ac:dyDescent="0.25">
      <c r="A58" s="10" t="s">
        <v>161</v>
      </c>
      <c r="B58" s="26" t="s">
        <v>162</v>
      </c>
      <c r="C58" s="4">
        <v>1</v>
      </c>
      <c r="D58" s="4">
        <f t="shared" si="0"/>
        <v>2</v>
      </c>
      <c r="E58" s="14">
        <f t="shared" si="1"/>
        <v>1</v>
      </c>
      <c r="F58" s="4">
        <v>0</v>
      </c>
      <c r="G58" s="4">
        <v>0</v>
      </c>
      <c r="H58" s="14">
        <f t="shared" si="2"/>
        <v>0</v>
      </c>
      <c r="I58" s="4">
        <v>0</v>
      </c>
      <c r="J58" s="4">
        <v>0</v>
      </c>
      <c r="K58" s="14">
        <f t="shared" si="3"/>
        <v>0</v>
      </c>
      <c r="L58" s="4">
        <v>0</v>
      </c>
      <c r="M58" s="4">
        <v>0</v>
      </c>
      <c r="N58" s="14">
        <f t="shared" si="4"/>
        <v>0</v>
      </c>
      <c r="O58" s="4">
        <v>1</v>
      </c>
      <c r="P58" s="4">
        <v>2</v>
      </c>
      <c r="Q58" s="14">
        <f t="shared" si="5"/>
        <v>1</v>
      </c>
      <c r="R58" s="4">
        <v>0</v>
      </c>
      <c r="S58" s="4">
        <v>0</v>
      </c>
      <c r="T58" s="14">
        <f t="shared" si="6"/>
        <v>0</v>
      </c>
      <c r="U58" s="4">
        <v>0</v>
      </c>
      <c r="V58" s="4">
        <v>0</v>
      </c>
      <c r="W58" s="14">
        <f t="shared" si="7"/>
        <v>0</v>
      </c>
    </row>
    <row r="59" spans="1:23" ht="30" x14ac:dyDescent="0.25">
      <c r="A59" s="10" t="s">
        <v>70</v>
      </c>
      <c r="B59" s="26" t="s">
        <v>63</v>
      </c>
      <c r="C59" s="4">
        <v>12</v>
      </c>
      <c r="D59" s="4">
        <f t="shared" si="0"/>
        <v>12</v>
      </c>
      <c r="E59" s="14">
        <f t="shared" si="1"/>
        <v>0</v>
      </c>
      <c r="F59" s="4">
        <v>1</v>
      </c>
      <c r="G59" s="4">
        <v>0</v>
      </c>
      <c r="H59" s="14">
        <f t="shared" si="2"/>
        <v>-1</v>
      </c>
      <c r="I59" s="4">
        <v>2</v>
      </c>
      <c r="J59" s="4">
        <v>0</v>
      </c>
      <c r="K59" s="14">
        <f t="shared" si="3"/>
        <v>-2</v>
      </c>
      <c r="L59" s="4">
        <v>3</v>
      </c>
      <c r="M59" s="4">
        <v>4</v>
      </c>
      <c r="N59" s="14">
        <f t="shared" si="4"/>
        <v>1</v>
      </c>
      <c r="O59" s="4">
        <v>4</v>
      </c>
      <c r="P59" s="4">
        <v>3</v>
      </c>
      <c r="Q59" s="14">
        <f t="shared" si="5"/>
        <v>-1</v>
      </c>
      <c r="R59" s="4">
        <v>2</v>
      </c>
      <c r="S59" s="4">
        <v>5</v>
      </c>
      <c r="T59" s="14">
        <f t="shared" si="6"/>
        <v>3</v>
      </c>
      <c r="U59" s="4">
        <v>0</v>
      </c>
      <c r="V59" s="4">
        <v>0</v>
      </c>
      <c r="W59" s="14">
        <f t="shared" si="7"/>
        <v>0</v>
      </c>
    </row>
    <row r="60" spans="1:23" x14ac:dyDescent="0.25">
      <c r="A60" s="43" t="s">
        <v>13</v>
      </c>
      <c r="B60" s="44"/>
      <c r="C60" s="5">
        <f>SUM(C57:C59)</f>
        <v>15</v>
      </c>
      <c r="D60" s="5">
        <f t="shared" ref="D60:W60" si="24">SUM(D57:D59)</f>
        <v>14</v>
      </c>
      <c r="E60" s="5">
        <f t="shared" si="24"/>
        <v>-1</v>
      </c>
      <c r="F60" s="5">
        <f t="shared" si="24"/>
        <v>1</v>
      </c>
      <c r="G60" s="5">
        <f t="shared" si="24"/>
        <v>0</v>
      </c>
      <c r="H60" s="5">
        <f t="shared" si="24"/>
        <v>-1</v>
      </c>
      <c r="I60" s="5">
        <f t="shared" si="24"/>
        <v>3</v>
      </c>
      <c r="J60" s="5">
        <f t="shared" si="24"/>
        <v>0</v>
      </c>
      <c r="K60" s="5">
        <f t="shared" si="24"/>
        <v>-3</v>
      </c>
      <c r="L60" s="5">
        <f t="shared" si="24"/>
        <v>3</v>
      </c>
      <c r="M60" s="5">
        <f t="shared" si="24"/>
        <v>4</v>
      </c>
      <c r="N60" s="5">
        <f t="shared" si="24"/>
        <v>1</v>
      </c>
      <c r="O60" s="5">
        <f t="shared" si="24"/>
        <v>6</v>
      </c>
      <c r="P60" s="5">
        <f t="shared" si="24"/>
        <v>5</v>
      </c>
      <c r="Q60" s="5">
        <f t="shared" si="24"/>
        <v>-1</v>
      </c>
      <c r="R60" s="5">
        <f t="shared" si="24"/>
        <v>2</v>
      </c>
      <c r="S60" s="5">
        <f t="shared" si="24"/>
        <v>5</v>
      </c>
      <c r="T60" s="5">
        <f t="shared" si="24"/>
        <v>3</v>
      </c>
      <c r="U60" s="5">
        <f t="shared" si="24"/>
        <v>0</v>
      </c>
      <c r="V60" s="5">
        <f t="shared" si="24"/>
        <v>0</v>
      </c>
      <c r="W60" s="5">
        <f t="shared" si="24"/>
        <v>0</v>
      </c>
    </row>
    <row r="61" spans="1:23" ht="30" x14ac:dyDescent="0.25">
      <c r="A61" s="10" t="s">
        <v>70</v>
      </c>
      <c r="B61" s="26" t="s">
        <v>63</v>
      </c>
      <c r="C61" s="4">
        <v>9</v>
      </c>
      <c r="D61" s="4">
        <f t="shared" si="0"/>
        <v>17</v>
      </c>
      <c r="E61" s="14">
        <f t="shared" si="1"/>
        <v>8</v>
      </c>
      <c r="F61" s="4">
        <v>0</v>
      </c>
      <c r="G61" s="4">
        <v>0</v>
      </c>
      <c r="H61" s="14">
        <f t="shared" si="2"/>
        <v>0</v>
      </c>
      <c r="I61" s="4">
        <v>1</v>
      </c>
      <c r="J61" s="4">
        <v>0</v>
      </c>
      <c r="K61" s="14">
        <f t="shared" si="3"/>
        <v>-1</v>
      </c>
      <c r="L61" s="4">
        <v>0</v>
      </c>
      <c r="M61" s="4">
        <v>3</v>
      </c>
      <c r="N61" s="14">
        <f t="shared" si="4"/>
        <v>3</v>
      </c>
      <c r="O61" s="4">
        <v>4</v>
      </c>
      <c r="P61" s="4">
        <v>6</v>
      </c>
      <c r="Q61" s="14">
        <f t="shared" si="5"/>
        <v>2</v>
      </c>
      <c r="R61" s="4">
        <v>4</v>
      </c>
      <c r="S61" s="4">
        <v>8</v>
      </c>
      <c r="T61" s="14">
        <f t="shared" si="6"/>
        <v>4</v>
      </c>
      <c r="U61" s="4">
        <v>0</v>
      </c>
      <c r="V61" s="4">
        <v>0</v>
      </c>
      <c r="W61" s="14">
        <f t="shared" si="7"/>
        <v>0</v>
      </c>
    </row>
    <row r="62" spans="1:23" x14ac:dyDescent="0.25">
      <c r="A62" s="43" t="s">
        <v>14</v>
      </c>
      <c r="B62" s="44"/>
      <c r="C62" s="5">
        <v>9</v>
      </c>
      <c r="D62" s="5">
        <f t="shared" si="0"/>
        <v>17</v>
      </c>
      <c r="E62" s="5">
        <f t="shared" si="1"/>
        <v>8</v>
      </c>
      <c r="F62" s="5">
        <v>0</v>
      </c>
      <c r="G62" s="5">
        <f t="shared" ref="G62" si="25">SUM(G61)</f>
        <v>0</v>
      </c>
      <c r="H62" s="5">
        <f t="shared" si="2"/>
        <v>0</v>
      </c>
      <c r="I62" s="5">
        <v>1</v>
      </c>
      <c r="J62" s="5">
        <f t="shared" ref="J62" si="26">SUM(J61)</f>
        <v>0</v>
      </c>
      <c r="K62" s="5">
        <f t="shared" si="3"/>
        <v>-1</v>
      </c>
      <c r="L62" s="5">
        <v>0</v>
      </c>
      <c r="M62" s="5">
        <f t="shared" ref="M62" si="27">SUM(M61)</f>
        <v>3</v>
      </c>
      <c r="N62" s="5">
        <f t="shared" si="4"/>
        <v>3</v>
      </c>
      <c r="O62" s="5">
        <v>4</v>
      </c>
      <c r="P62" s="5">
        <f t="shared" ref="P62" si="28">SUM(P61)</f>
        <v>6</v>
      </c>
      <c r="Q62" s="5">
        <f t="shared" si="5"/>
        <v>2</v>
      </c>
      <c r="R62" s="5">
        <v>4</v>
      </c>
      <c r="S62" s="5">
        <f t="shared" ref="S62" si="29">SUM(S61)</f>
        <v>8</v>
      </c>
      <c r="T62" s="5">
        <f t="shared" si="6"/>
        <v>4</v>
      </c>
      <c r="U62" s="5">
        <v>0</v>
      </c>
      <c r="V62" s="5">
        <f t="shared" ref="V62" si="30">SUM(V61)</f>
        <v>0</v>
      </c>
      <c r="W62" s="5">
        <f t="shared" si="7"/>
        <v>0</v>
      </c>
    </row>
    <row r="63" spans="1:23" x14ac:dyDescent="0.25">
      <c r="A63" s="10" t="s">
        <v>179</v>
      </c>
      <c r="B63" s="26" t="s">
        <v>180</v>
      </c>
      <c r="C63" s="4">
        <v>5</v>
      </c>
      <c r="D63" s="4">
        <f t="shared" si="0"/>
        <v>2</v>
      </c>
      <c r="E63" s="14">
        <f t="shared" si="1"/>
        <v>-3</v>
      </c>
      <c r="F63" s="4">
        <v>0</v>
      </c>
      <c r="G63" s="4">
        <v>0</v>
      </c>
      <c r="H63" s="14">
        <f t="shared" si="2"/>
        <v>0</v>
      </c>
      <c r="I63" s="4">
        <v>0</v>
      </c>
      <c r="J63" s="4">
        <v>0</v>
      </c>
      <c r="K63" s="14">
        <f t="shared" si="3"/>
        <v>0</v>
      </c>
      <c r="L63" s="4">
        <v>3</v>
      </c>
      <c r="M63" s="4">
        <v>1</v>
      </c>
      <c r="N63" s="14">
        <f t="shared" si="4"/>
        <v>-2</v>
      </c>
      <c r="O63" s="4">
        <v>2</v>
      </c>
      <c r="P63" s="4">
        <v>1</v>
      </c>
      <c r="Q63" s="14">
        <f t="shared" si="5"/>
        <v>-1</v>
      </c>
      <c r="R63" s="4">
        <v>0</v>
      </c>
      <c r="S63" s="4">
        <v>0</v>
      </c>
      <c r="T63" s="14">
        <f t="shared" si="6"/>
        <v>0</v>
      </c>
      <c r="U63" s="4">
        <v>0</v>
      </c>
      <c r="V63" s="4">
        <v>0</v>
      </c>
      <c r="W63" s="14">
        <f t="shared" si="7"/>
        <v>0</v>
      </c>
    </row>
    <row r="64" spans="1:23" x14ac:dyDescent="0.25">
      <c r="A64" s="10" t="s">
        <v>181</v>
      </c>
      <c r="B64" s="26" t="s">
        <v>182</v>
      </c>
      <c r="C64" s="4">
        <v>1</v>
      </c>
      <c r="D64" s="4">
        <f t="shared" si="0"/>
        <v>0</v>
      </c>
      <c r="E64" s="14">
        <f t="shared" si="1"/>
        <v>-1</v>
      </c>
      <c r="F64" s="4">
        <v>0</v>
      </c>
      <c r="G64" s="4">
        <v>0</v>
      </c>
      <c r="H64" s="14">
        <f t="shared" si="2"/>
        <v>0</v>
      </c>
      <c r="I64" s="4">
        <v>0</v>
      </c>
      <c r="J64" s="4">
        <v>0</v>
      </c>
      <c r="K64" s="14">
        <f t="shared" si="3"/>
        <v>0</v>
      </c>
      <c r="L64" s="4">
        <v>0</v>
      </c>
      <c r="M64" s="4">
        <v>0</v>
      </c>
      <c r="N64" s="14">
        <f t="shared" si="4"/>
        <v>0</v>
      </c>
      <c r="O64" s="4">
        <v>1</v>
      </c>
      <c r="P64" s="4">
        <v>0</v>
      </c>
      <c r="Q64" s="14">
        <f t="shared" si="5"/>
        <v>-1</v>
      </c>
      <c r="R64" s="4">
        <v>0</v>
      </c>
      <c r="S64" s="4">
        <v>0</v>
      </c>
      <c r="T64" s="14">
        <f t="shared" si="6"/>
        <v>0</v>
      </c>
      <c r="U64" s="4">
        <v>0</v>
      </c>
      <c r="V64" s="4">
        <v>0</v>
      </c>
      <c r="W64" s="14">
        <f t="shared" si="7"/>
        <v>0</v>
      </c>
    </row>
    <row r="65" spans="1:23" x14ac:dyDescent="0.25">
      <c r="A65" s="10" t="s">
        <v>247</v>
      </c>
      <c r="B65" s="26" t="s">
        <v>182</v>
      </c>
      <c r="C65" s="4">
        <v>1</v>
      </c>
      <c r="D65" s="4">
        <f t="shared" si="0"/>
        <v>0</v>
      </c>
      <c r="E65" s="14">
        <f t="shared" si="1"/>
        <v>-1</v>
      </c>
      <c r="F65" s="4">
        <v>0</v>
      </c>
      <c r="G65" s="4">
        <v>0</v>
      </c>
      <c r="H65" s="14">
        <f t="shared" si="2"/>
        <v>0</v>
      </c>
      <c r="I65" s="4">
        <v>1</v>
      </c>
      <c r="J65" s="4">
        <v>0</v>
      </c>
      <c r="K65" s="14">
        <f t="shared" si="3"/>
        <v>-1</v>
      </c>
      <c r="L65" s="4">
        <v>0</v>
      </c>
      <c r="M65" s="4">
        <v>0</v>
      </c>
      <c r="N65" s="14">
        <f t="shared" si="4"/>
        <v>0</v>
      </c>
      <c r="O65" s="4">
        <v>0</v>
      </c>
      <c r="P65" s="4">
        <v>0</v>
      </c>
      <c r="Q65" s="14">
        <f t="shared" si="5"/>
        <v>0</v>
      </c>
      <c r="R65" s="4">
        <v>0</v>
      </c>
      <c r="S65" s="4">
        <v>0</v>
      </c>
      <c r="T65" s="14">
        <f t="shared" si="6"/>
        <v>0</v>
      </c>
      <c r="U65" s="4">
        <v>0</v>
      </c>
      <c r="V65" s="4">
        <v>0</v>
      </c>
      <c r="W65" s="14">
        <f t="shared" si="7"/>
        <v>0</v>
      </c>
    </row>
    <row r="66" spans="1:23" x14ac:dyDescent="0.25">
      <c r="A66" s="43" t="s">
        <v>15</v>
      </c>
      <c r="B66" s="44"/>
      <c r="C66" s="5">
        <f>SUM(C63:C65)</f>
        <v>7</v>
      </c>
      <c r="D66" s="5">
        <f t="shared" ref="D66:W66" si="31">SUM(D63:D65)</f>
        <v>2</v>
      </c>
      <c r="E66" s="5">
        <f t="shared" si="31"/>
        <v>-5</v>
      </c>
      <c r="F66" s="5">
        <f t="shared" si="31"/>
        <v>0</v>
      </c>
      <c r="G66" s="5">
        <f t="shared" si="31"/>
        <v>0</v>
      </c>
      <c r="H66" s="5">
        <f t="shared" si="31"/>
        <v>0</v>
      </c>
      <c r="I66" s="5">
        <f t="shared" si="31"/>
        <v>1</v>
      </c>
      <c r="J66" s="5">
        <f t="shared" si="31"/>
        <v>0</v>
      </c>
      <c r="K66" s="5">
        <f t="shared" si="31"/>
        <v>-1</v>
      </c>
      <c r="L66" s="5">
        <f t="shared" si="31"/>
        <v>3</v>
      </c>
      <c r="M66" s="5">
        <f t="shared" si="31"/>
        <v>1</v>
      </c>
      <c r="N66" s="5">
        <f t="shared" si="31"/>
        <v>-2</v>
      </c>
      <c r="O66" s="5">
        <f t="shared" si="31"/>
        <v>3</v>
      </c>
      <c r="P66" s="5">
        <f t="shared" si="31"/>
        <v>1</v>
      </c>
      <c r="Q66" s="5">
        <f t="shared" si="31"/>
        <v>-2</v>
      </c>
      <c r="R66" s="5">
        <f t="shared" si="31"/>
        <v>0</v>
      </c>
      <c r="S66" s="5">
        <f t="shared" si="31"/>
        <v>0</v>
      </c>
      <c r="T66" s="5">
        <f t="shared" si="31"/>
        <v>0</v>
      </c>
      <c r="U66" s="5">
        <f t="shared" si="31"/>
        <v>0</v>
      </c>
      <c r="V66" s="5">
        <f t="shared" si="31"/>
        <v>0</v>
      </c>
      <c r="W66" s="5">
        <f t="shared" si="31"/>
        <v>0</v>
      </c>
    </row>
    <row r="67" spans="1:23" x14ac:dyDescent="0.25">
      <c r="A67" s="10" t="s">
        <v>196</v>
      </c>
      <c r="B67" s="26" t="s">
        <v>197</v>
      </c>
      <c r="C67" s="4">
        <v>3</v>
      </c>
      <c r="D67" s="4">
        <f t="shared" si="0"/>
        <v>0</v>
      </c>
      <c r="E67" s="14">
        <f t="shared" si="1"/>
        <v>-3</v>
      </c>
      <c r="F67" s="4">
        <v>0</v>
      </c>
      <c r="G67" s="4">
        <v>0</v>
      </c>
      <c r="H67" s="14">
        <f t="shared" si="2"/>
        <v>0</v>
      </c>
      <c r="I67" s="4">
        <v>1</v>
      </c>
      <c r="J67" s="4">
        <v>0</v>
      </c>
      <c r="K67" s="14">
        <f t="shared" si="3"/>
        <v>-1</v>
      </c>
      <c r="L67" s="4">
        <v>2</v>
      </c>
      <c r="M67" s="4">
        <v>0</v>
      </c>
      <c r="N67" s="14">
        <f t="shared" si="4"/>
        <v>-2</v>
      </c>
      <c r="O67" s="4">
        <v>0</v>
      </c>
      <c r="P67" s="4">
        <v>0</v>
      </c>
      <c r="Q67" s="14">
        <f t="shared" si="5"/>
        <v>0</v>
      </c>
      <c r="R67" s="4">
        <v>0</v>
      </c>
      <c r="S67" s="4">
        <v>0</v>
      </c>
      <c r="T67" s="14">
        <f t="shared" si="6"/>
        <v>0</v>
      </c>
      <c r="U67" s="4">
        <v>0</v>
      </c>
      <c r="V67" s="4">
        <v>0</v>
      </c>
      <c r="W67" s="14">
        <f t="shared" si="7"/>
        <v>0</v>
      </c>
    </row>
    <row r="68" spans="1:23" x14ac:dyDescent="0.25">
      <c r="A68" s="10" t="s">
        <v>198</v>
      </c>
      <c r="B68" s="26" t="s">
        <v>199</v>
      </c>
      <c r="C68" s="4">
        <v>9</v>
      </c>
      <c r="D68" s="4">
        <f t="shared" si="0"/>
        <v>10</v>
      </c>
      <c r="E68" s="14">
        <f t="shared" si="1"/>
        <v>1</v>
      </c>
      <c r="F68" s="4">
        <v>9</v>
      </c>
      <c r="G68" s="4">
        <v>10</v>
      </c>
      <c r="H68" s="14">
        <f t="shared" si="2"/>
        <v>1</v>
      </c>
      <c r="I68" s="4">
        <v>0</v>
      </c>
      <c r="J68" s="4">
        <v>0</v>
      </c>
      <c r="K68" s="14">
        <f t="shared" si="3"/>
        <v>0</v>
      </c>
      <c r="L68" s="4">
        <v>0</v>
      </c>
      <c r="M68" s="4">
        <v>0</v>
      </c>
      <c r="N68" s="14">
        <f t="shared" si="4"/>
        <v>0</v>
      </c>
      <c r="O68" s="4">
        <v>0</v>
      </c>
      <c r="P68" s="4">
        <v>0</v>
      </c>
      <c r="Q68" s="14">
        <f t="shared" si="5"/>
        <v>0</v>
      </c>
      <c r="R68" s="4">
        <v>0</v>
      </c>
      <c r="S68" s="4">
        <v>0</v>
      </c>
      <c r="T68" s="14">
        <f t="shared" si="6"/>
        <v>0</v>
      </c>
      <c r="U68" s="4">
        <v>0</v>
      </c>
      <c r="V68" s="4">
        <v>0</v>
      </c>
      <c r="W68" s="14">
        <f t="shared" si="7"/>
        <v>0</v>
      </c>
    </row>
    <row r="69" spans="1:23" x14ac:dyDescent="0.25">
      <c r="A69" s="43" t="s">
        <v>16</v>
      </c>
      <c r="B69" s="44"/>
      <c r="C69" s="5">
        <f>SUM(C67:C68)</f>
        <v>12</v>
      </c>
      <c r="D69" s="5">
        <f t="shared" ref="D69:W69" si="32">SUM(D67:D68)</f>
        <v>10</v>
      </c>
      <c r="E69" s="5">
        <f t="shared" si="32"/>
        <v>-2</v>
      </c>
      <c r="F69" s="5">
        <f t="shared" si="32"/>
        <v>9</v>
      </c>
      <c r="G69" s="5">
        <f t="shared" si="32"/>
        <v>10</v>
      </c>
      <c r="H69" s="5">
        <f t="shared" si="32"/>
        <v>1</v>
      </c>
      <c r="I69" s="5">
        <f t="shared" si="32"/>
        <v>1</v>
      </c>
      <c r="J69" s="5">
        <f t="shared" si="32"/>
        <v>0</v>
      </c>
      <c r="K69" s="5">
        <f t="shared" si="32"/>
        <v>-1</v>
      </c>
      <c r="L69" s="5">
        <f t="shared" si="32"/>
        <v>2</v>
      </c>
      <c r="M69" s="5">
        <f t="shared" si="32"/>
        <v>0</v>
      </c>
      <c r="N69" s="5">
        <f t="shared" si="32"/>
        <v>-2</v>
      </c>
      <c r="O69" s="5">
        <f t="shared" si="32"/>
        <v>0</v>
      </c>
      <c r="P69" s="5">
        <f t="shared" si="32"/>
        <v>0</v>
      </c>
      <c r="Q69" s="5">
        <f t="shared" si="32"/>
        <v>0</v>
      </c>
      <c r="R69" s="5">
        <f t="shared" si="32"/>
        <v>0</v>
      </c>
      <c r="S69" s="5">
        <f t="shared" si="32"/>
        <v>0</v>
      </c>
      <c r="T69" s="5">
        <f t="shared" si="32"/>
        <v>0</v>
      </c>
      <c r="U69" s="5">
        <f t="shared" si="32"/>
        <v>0</v>
      </c>
      <c r="V69" s="5">
        <f t="shared" si="32"/>
        <v>0</v>
      </c>
      <c r="W69" s="5">
        <f t="shared" si="32"/>
        <v>0</v>
      </c>
    </row>
    <row r="70" spans="1:23" x14ac:dyDescent="0.25">
      <c r="A70" s="41" t="s">
        <v>17</v>
      </c>
      <c r="B70" s="42"/>
      <c r="C70" s="5">
        <f>SUM(C69+C66+C62+C60+C56+C52+C47+C38+C34+C32+C28+C25+C20+C17+C13)</f>
        <v>415</v>
      </c>
      <c r="D70" s="5">
        <f t="shared" ref="D70:W70" si="33">SUM(D69+D66+D62+D60+D56+D52+D47+D38+D34+D32+D28+D25+D20+D17+D13)</f>
        <v>462</v>
      </c>
      <c r="E70" s="5">
        <f t="shared" si="33"/>
        <v>47</v>
      </c>
      <c r="F70" s="5">
        <f t="shared" si="33"/>
        <v>89</v>
      </c>
      <c r="G70" s="5">
        <f t="shared" si="33"/>
        <v>94</v>
      </c>
      <c r="H70" s="5">
        <f t="shared" si="33"/>
        <v>5</v>
      </c>
      <c r="I70" s="5">
        <f t="shared" si="33"/>
        <v>26</v>
      </c>
      <c r="J70" s="5">
        <f t="shared" si="33"/>
        <v>0</v>
      </c>
      <c r="K70" s="5">
        <f t="shared" si="33"/>
        <v>-26</v>
      </c>
      <c r="L70" s="5">
        <f t="shared" si="33"/>
        <v>109</v>
      </c>
      <c r="M70" s="5">
        <f t="shared" si="33"/>
        <v>101</v>
      </c>
      <c r="N70" s="5">
        <f t="shared" si="33"/>
        <v>-8</v>
      </c>
      <c r="O70" s="5">
        <f t="shared" si="33"/>
        <v>132</v>
      </c>
      <c r="P70" s="5">
        <f t="shared" si="33"/>
        <v>164</v>
      </c>
      <c r="Q70" s="5">
        <f t="shared" si="33"/>
        <v>32</v>
      </c>
      <c r="R70" s="5">
        <f t="shared" si="33"/>
        <v>34</v>
      </c>
      <c r="S70" s="5">
        <f t="shared" si="33"/>
        <v>36</v>
      </c>
      <c r="T70" s="5">
        <f t="shared" si="33"/>
        <v>2</v>
      </c>
      <c r="U70" s="5">
        <f t="shared" si="33"/>
        <v>25</v>
      </c>
      <c r="V70" s="5">
        <f t="shared" si="33"/>
        <v>67</v>
      </c>
      <c r="W70" s="5">
        <f t="shared" si="33"/>
        <v>42</v>
      </c>
    </row>
  </sheetData>
  <mergeCells count="26"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13:B13"/>
    <mergeCell ref="A17:B17"/>
    <mergeCell ref="A20:B20"/>
    <mergeCell ref="A25:B25"/>
    <mergeCell ref="A28:B28"/>
    <mergeCell ref="A32:B32"/>
    <mergeCell ref="A34:B34"/>
    <mergeCell ref="A38:B38"/>
    <mergeCell ref="A47:B47"/>
    <mergeCell ref="A52:B52"/>
    <mergeCell ref="A70:B70"/>
    <mergeCell ref="A56:B56"/>
    <mergeCell ref="A60:B60"/>
    <mergeCell ref="A62:B62"/>
    <mergeCell ref="A66:B66"/>
    <mergeCell ref="A69:B69"/>
  </mergeCells>
  <pageMargins left="0.23622047244094491" right="0.23622047244094491" top="0.59055118110236227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S3" sqref="S3"/>
    </sheetView>
  </sheetViews>
  <sheetFormatPr defaultRowHeight="15" x14ac:dyDescent="0.25"/>
  <cols>
    <col min="1" max="1" width="7.85546875" customWidth="1"/>
    <col min="2" max="2" width="45.7109375" customWidth="1"/>
    <col min="3" max="4" width="4.7109375" customWidth="1"/>
    <col min="5" max="23" width="4.140625" customWidth="1"/>
  </cols>
  <sheetData>
    <row r="1" spans="1:23" x14ac:dyDescent="0.25">
      <c r="A1" s="35" t="s">
        <v>284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3" t="s">
        <v>18</v>
      </c>
      <c r="B2" s="34" t="s">
        <v>19</v>
      </c>
      <c r="C2" s="36" t="s">
        <v>20</v>
      </c>
      <c r="D2" s="36"/>
      <c r="E2" s="36"/>
      <c r="F2" s="36" t="s">
        <v>21</v>
      </c>
      <c r="G2" s="36"/>
      <c r="H2" s="36"/>
      <c r="I2" s="36" t="s">
        <v>22</v>
      </c>
      <c r="J2" s="36"/>
      <c r="K2" s="36"/>
      <c r="L2" s="36" t="s">
        <v>23</v>
      </c>
      <c r="M2" s="36"/>
      <c r="N2" s="36"/>
      <c r="O2" s="36" t="s">
        <v>24</v>
      </c>
      <c r="P2" s="36"/>
      <c r="Q2" s="36"/>
      <c r="R2" s="36" t="s">
        <v>25</v>
      </c>
      <c r="S2" s="36"/>
      <c r="T2" s="36"/>
      <c r="U2" s="36" t="s">
        <v>26</v>
      </c>
      <c r="V2" s="36"/>
      <c r="W2" s="36"/>
    </row>
    <row r="3" spans="1:23" ht="197.25" customHeight="1" x14ac:dyDescent="0.25">
      <c r="A3" s="33"/>
      <c r="B3" s="34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7">
        <v>36958</v>
      </c>
      <c r="B4" s="16" t="s">
        <v>248</v>
      </c>
      <c r="C4" s="4">
        <v>58</v>
      </c>
      <c r="D4" s="4">
        <v>52</v>
      </c>
      <c r="E4" s="14">
        <v>-6</v>
      </c>
      <c r="F4" s="4">
        <v>22</v>
      </c>
      <c r="G4" s="4">
        <v>20</v>
      </c>
      <c r="H4" s="14">
        <v>-2</v>
      </c>
      <c r="I4" s="4">
        <v>16</v>
      </c>
      <c r="J4" s="4">
        <v>13</v>
      </c>
      <c r="K4" s="14">
        <v>-3</v>
      </c>
      <c r="L4" s="4">
        <v>8</v>
      </c>
      <c r="M4" s="4">
        <v>9</v>
      </c>
      <c r="N4" s="14">
        <v>1</v>
      </c>
      <c r="O4" s="4">
        <v>12</v>
      </c>
      <c r="P4" s="4">
        <v>10</v>
      </c>
      <c r="Q4" s="14">
        <v>-2</v>
      </c>
      <c r="R4" s="4">
        <v>0</v>
      </c>
      <c r="S4" s="4">
        <v>0</v>
      </c>
      <c r="T4" s="14">
        <v>0</v>
      </c>
      <c r="U4" s="4">
        <v>0</v>
      </c>
      <c r="V4" s="4">
        <v>0</v>
      </c>
      <c r="W4" s="14">
        <v>0</v>
      </c>
    </row>
    <row r="5" spans="1:23" x14ac:dyDescent="0.25">
      <c r="A5" s="11">
        <v>36958</v>
      </c>
      <c r="B5" s="16" t="s">
        <v>249</v>
      </c>
      <c r="C5" s="4">
        <v>470</v>
      </c>
      <c r="D5" s="4">
        <v>482</v>
      </c>
      <c r="E5" s="14">
        <v>12</v>
      </c>
      <c r="F5" s="4">
        <v>115</v>
      </c>
      <c r="G5" s="4">
        <v>109</v>
      </c>
      <c r="H5" s="14">
        <v>-6</v>
      </c>
      <c r="I5" s="4">
        <v>96</v>
      </c>
      <c r="J5" s="4">
        <v>104</v>
      </c>
      <c r="K5" s="14">
        <v>8</v>
      </c>
      <c r="L5" s="4">
        <v>107</v>
      </c>
      <c r="M5" s="4">
        <v>106</v>
      </c>
      <c r="N5" s="14">
        <v>-1</v>
      </c>
      <c r="O5" s="4">
        <v>152</v>
      </c>
      <c r="P5" s="4">
        <v>163</v>
      </c>
      <c r="Q5" s="14">
        <v>11</v>
      </c>
      <c r="R5" s="4">
        <v>0</v>
      </c>
      <c r="S5" s="4">
        <v>0</v>
      </c>
      <c r="T5" s="14">
        <v>0</v>
      </c>
      <c r="U5" s="4">
        <v>0</v>
      </c>
      <c r="V5" s="4">
        <v>0</v>
      </c>
      <c r="W5" s="14">
        <v>0</v>
      </c>
    </row>
    <row r="6" spans="1:23" x14ac:dyDescent="0.25">
      <c r="A6" s="27">
        <v>36958</v>
      </c>
      <c r="B6" s="29" t="s">
        <v>36</v>
      </c>
      <c r="C6" s="28">
        <f>SUM(C4:C5)</f>
        <v>528</v>
      </c>
      <c r="D6" s="28">
        <f t="shared" ref="D6:W6" si="0">SUM(D4:D5)</f>
        <v>534</v>
      </c>
      <c r="E6" s="28">
        <f t="shared" si="0"/>
        <v>6</v>
      </c>
      <c r="F6" s="28">
        <f t="shared" si="0"/>
        <v>137</v>
      </c>
      <c r="G6" s="28">
        <f t="shared" si="0"/>
        <v>129</v>
      </c>
      <c r="H6" s="28">
        <f t="shared" si="0"/>
        <v>-8</v>
      </c>
      <c r="I6" s="28">
        <f t="shared" si="0"/>
        <v>112</v>
      </c>
      <c r="J6" s="28">
        <f t="shared" si="0"/>
        <v>117</v>
      </c>
      <c r="K6" s="28">
        <f t="shared" si="0"/>
        <v>5</v>
      </c>
      <c r="L6" s="28">
        <f t="shared" si="0"/>
        <v>115</v>
      </c>
      <c r="M6" s="28">
        <f t="shared" si="0"/>
        <v>115</v>
      </c>
      <c r="N6" s="28">
        <f t="shared" si="0"/>
        <v>0</v>
      </c>
      <c r="O6" s="28">
        <f t="shared" si="0"/>
        <v>164</v>
      </c>
      <c r="P6" s="28">
        <f t="shared" si="0"/>
        <v>173</v>
      </c>
      <c r="Q6" s="28">
        <f t="shared" si="0"/>
        <v>9</v>
      </c>
      <c r="R6" s="28">
        <f t="shared" si="0"/>
        <v>0</v>
      </c>
      <c r="S6" s="28">
        <f t="shared" si="0"/>
        <v>0</v>
      </c>
      <c r="T6" s="28">
        <f t="shared" si="0"/>
        <v>0</v>
      </c>
      <c r="U6" s="28">
        <f t="shared" si="0"/>
        <v>0</v>
      </c>
      <c r="V6" s="28">
        <f t="shared" si="0"/>
        <v>0</v>
      </c>
      <c r="W6" s="28">
        <f t="shared" si="0"/>
        <v>0</v>
      </c>
    </row>
    <row r="7" spans="1:23" x14ac:dyDescent="0.25">
      <c r="A7" s="8">
        <v>36989</v>
      </c>
      <c r="B7" s="17" t="s">
        <v>248</v>
      </c>
      <c r="C7" s="4">
        <v>5</v>
      </c>
      <c r="D7" s="4">
        <v>5</v>
      </c>
      <c r="E7" s="14">
        <v>0</v>
      </c>
      <c r="F7" s="4">
        <v>2</v>
      </c>
      <c r="G7" s="4">
        <v>2</v>
      </c>
      <c r="H7" s="14">
        <v>0</v>
      </c>
      <c r="I7" s="4">
        <v>3</v>
      </c>
      <c r="J7" s="4">
        <v>3</v>
      </c>
      <c r="K7" s="14">
        <v>0</v>
      </c>
      <c r="L7" s="4">
        <v>0</v>
      </c>
      <c r="M7" s="4">
        <v>0</v>
      </c>
      <c r="N7" s="14">
        <v>0</v>
      </c>
      <c r="O7" s="4">
        <v>0</v>
      </c>
      <c r="P7" s="4">
        <v>0</v>
      </c>
      <c r="Q7" s="14">
        <v>0</v>
      </c>
      <c r="R7" s="4">
        <v>0</v>
      </c>
      <c r="S7" s="4">
        <v>0</v>
      </c>
      <c r="T7" s="14">
        <v>0</v>
      </c>
      <c r="U7" s="4">
        <v>0</v>
      </c>
      <c r="V7" s="4">
        <v>0</v>
      </c>
      <c r="W7" s="14">
        <v>0</v>
      </c>
    </row>
    <row r="8" spans="1:23" x14ac:dyDescent="0.25">
      <c r="A8" s="11">
        <v>36989</v>
      </c>
      <c r="B8" s="16" t="s">
        <v>249</v>
      </c>
      <c r="C8" s="4">
        <v>14</v>
      </c>
      <c r="D8" s="4">
        <v>15</v>
      </c>
      <c r="E8" s="14">
        <v>1</v>
      </c>
      <c r="F8" s="4">
        <v>6</v>
      </c>
      <c r="G8" s="4">
        <v>7</v>
      </c>
      <c r="H8" s="14">
        <v>1</v>
      </c>
      <c r="I8" s="4">
        <v>8</v>
      </c>
      <c r="J8" s="4">
        <v>8</v>
      </c>
      <c r="K8" s="14">
        <v>0</v>
      </c>
      <c r="L8" s="4">
        <v>0</v>
      </c>
      <c r="M8" s="4">
        <v>0</v>
      </c>
      <c r="N8" s="14">
        <v>0</v>
      </c>
      <c r="O8" s="4">
        <v>0</v>
      </c>
      <c r="P8" s="4">
        <v>0</v>
      </c>
      <c r="Q8" s="14">
        <v>0</v>
      </c>
      <c r="R8" s="4">
        <v>0</v>
      </c>
      <c r="S8" s="4">
        <v>0</v>
      </c>
      <c r="T8" s="14">
        <v>0</v>
      </c>
      <c r="U8" s="4">
        <v>0</v>
      </c>
      <c r="V8" s="4">
        <v>0</v>
      </c>
      <c r="W8" s="14">
        <v>0</v>
      </c>
    </row>
    <row r="9" spans="1:23" x14ac:dyDescent="0.25">
      <c r="A9" s="27">
        <v>36989</v>
      </c>
      <c r="B9" s="29" t="s">
        <v>36</v>
      </c>
      <c r="C9" s="28">
        <f>SUM(C7:C8)</f>
        <v>19</v>
      </c>
      <c r="D9" s="28">
        <f t="shared" ref="D9:W9" si="1">SUM(D7:D8)</f>
        <v>20</v>
      </c>
      <c r="E9" s="28">
        <f t="shared" si="1"/>
        <v>1</v>
      </c>
      <c r="F9" s="28">
        <f t="shared" si="1"/>
        <v>8</v>
      </c>
      <c r="G9" s="28">
        <f t="shared" si="1"/>
        <v>9</v>
      </c>
      <c r="H9" s="28">
        <f t="shared" si="1"/>
        <v>1</v>
      </c>
      <c r="I9" s="28">
        <f t="shared" si="1"/>
        <v>11</v>
      </c>
      <c r="J9" s="28">
        <f t="shared" si="1"/>
        <v>11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</row>
    <row r="10" spans="1:23" ht="15.75" customHeight="1" x14ac:dyDescent="0.25">
      <c r="A10" s="7" t="s">
        <v>42</v>
      </c>
      <c r="B10" s="16" t="s">
        <v>250</v>
      </c>
      <c r="C10" s="4">
        <v>12</v>
      </c>
      <c r="D10" s="4">
        <v>11</v>
      </c>
      <c r="E10" s="14">
        <v>-1</v>
      </c>
      <c r="F10" s="4">
        <v>5</v>
      </c>
      <c r="G10" s="4">
        <v>5</v>
      </c>
      <c r="H10" s="14">
        <v>0</v>
      </c>
      <c r="I10" s="4">
        <v>7</v>
      </c>
      <c r="J10" s="4">
        <v>6</v>
      </c>
      <c r="K10" s="14">
        <v>-1</v>
      </c>
      <c r="L10" s="4">
        <v>0</v>
      </c>
      <c r="M10" s="4">
        <v>0</v>
      </c>
      <c r="N10" s="14">
        <v>0</v>
      </c>
      <c r="O10" s="4">
        <v>0</v>
      </c>
      <c r="P10" s="4">
        <v>0</v>
      </c>
      <c r="Q10" s="14">
        <v>0</v>
      </c>
      <c r="R10" s="4">
        <v>0</v>
      </c>
      <c r="S10" s="4">
        <v>0</v>
      </c>
      <c r="T10" s="14">
        <v>0</v>
      </c>
      <c r="U10" s="4">
        <v>0</v>
      </c>
      <c r="V10" s="4">
        <v>0</v>
      </c>
      <c r="W10" s="14">
        <v>0</v>
      </c>
    </row>
    <row r="11" spans="1:23" x14ac:dyDescent="0.25">
      <c r="A11" s="11" t="s">
        <v>42</v>
      </c>
      <c r="B11" s="16" t="s">
        <v>251</v>
      </c>
      <c r="C11" s="4">
        <v>35</v>
      </c>
      <c r="D11" s="4">
        <v>37</v>
      </c>
      <c r="E11" s="14">
        <v>2</v>
      </c>
      <c r="F11" s="4">
        <v>13</v>
      </c>
      <c r="G11" s="4">
        <v>13</v>
      </c>
      <c r="H11" s="14">
        <v>0</v>
      </c>
      <c r="I11" s="4">
        <v>22</v>
      </c>
      <c r="J11" s="4">
        <v>24</v>
      </c>
      <c r="K11" s="14">
        <v>2</v>
      </c>
      <c r="L11" s="4">
        <v>0</v>
      </c>
      <c r="M11" s="4">
        <v>0</v>
      </c>
      <c r="N11" s="14">
        <v>0</v>
      </c>
      <c r="O11" s="4">
        <v>0</v>
      </c>
      <c r="P11" s="4">
        <v>0</v>
      </c>
      <c r="Q11" s="14">
        <v>0</v>
      </c>
      <c r="R11" s="4">
        <v>0</v>
      </c>
      <c r="S11" s="4">
        <v>0</v>
      </c>
      <c r="T11" s="14">
        <v>0</v>
      </c>
      <c r="U11" s="4">
        <v>0</v>
      </c>
      <c r="V11" s="4">
        <v>0</v>
      </c>
      <c r="W11" s="14">
        <v>0</v>
      </c>
    </row>
    <row r="12" spans="1:23" ht="15.75" customHeight="1" x14ac:dyDescent="0.25">
      <c r="A12" s="27" t="s">
        <v>42</v>
      </c>
      <c r="B12" s="29" t="s">
        <v>43</v>
      </c>
      <c r="C12" s="28">
        <f>SUM(C10:C11)</f>
        <v>47</v>
      </c>
      <c r="D12" s="28">
        <f t="shared" ref="D12:W12" si="2">SUM(D10:D11)</f>
        <v>48</v>
      </c>
      <c r="E12" s="28">
        <f t="shared" si="2"/>
        <v>1</v>
      </c>
      <c r="F12" s="28">
        <f t="shared" si="2"/>
        <v>18</v>
      </c>
      <c r="G12" s="28">
        <f t="shared" si="2"/>
        <v>18</v>
      </c>
      <c r="H12" s="28">
        <f t="shared" si="2"/>
        <v>0</v>
      </c>
      <c r="I12" s="28">
        <f t="shared" si="2"/>
        <v>29</v>
      </c>
      <c r="J12" s="28">
        <f t="shared" si="2"/>
        <v>30</v>
      </c>
      <c r="K12" s="28">
        <f t="shared" si="2"/>
        <v>1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si="2"/>
        <v>0</v>
      </c>
    </row>
    <row r="13" spans="1:23" ht="17.25" customHeight="1" x14ac:dyDescent="0.25">
      <c r="A13" s="7" t="s">
        <v>44</v>
      </c>
      <c r="B13" s="17" t="s">
        <v>252</v>
      </c>
      <c r="C13" s="4">
        <v>61</v>
      </c>
      <c r="D13" s="4">
        <v>63</v>
      </c>
      <c r="E13" s="14">
        <v>2</v>
      </c>
      <c r="F13" s="4">
        <v>22</v>
      </c>
      <c r="G13" s="4">
        <v>20</v>
      </c>
      <c r="H13" s="14">
        <v>-2</v>
      </c>
      <c r="I13" s="4">
        <v>10</v>
      </c>
      <c r="J13" s="4">
        <v>14</v>
      </c>
      <c r="K13" s="14">
        <v>4</v>
      </c>
      <c r="L13" s="4">
        <v>14</v>
      </c>
      <c r="M13" s="4">
        <v>15</v>
      </c>
      <c r="N13" s="14">
        <v>1</v>
      </c>
      <c r="O13" s="4">
        <v>15</v>
      </c>
      <c r="P13" s="4">
        <v>14</v>
      </c>
      <c r="Q13" s="14">
        <v>-1</v>
      </c>
      <c r="R13" s="4">
        <v>0</v>
      </c>
      <c r="S13" s="4">
        <v>0</v>
      </c>
      <c r="T13" s="14">
        <v>0</v>
      </c>
      <c r="U13" s="4">
        <v>0</v>
      </c>
      <c r="V13" s="4">
        <v>0</v>
      </c>
      <c r="W13" s="14">
        <v>0</v>
      </c>
    </row>
    <row r="14" spans="1:23" ht="30" x14ac:dyDescent="0.25">
      <c r="A14" s="11" t="s">
        <v>44</v>
      </c>
      <c r="B14" s="17" t="s">
        <v>253</v>
      </c>
      <c r="C14" s="4">
        <v>63</v>
      </c>
      <c r="D14" s="4">
        <v>63</v>
      </c>
      <c r="E14" s="14">
        <v>0</v>
      </c>
      <c r="F14" s="4">
        <v>14</v>
      </c>
      <c r="G14" s="4">
        <v>15</v>
      </c>
      <c r="H14" s="14">
        <v>1</v>
      </c>
      <c r="I14" s="4">
        <v>19</v>
      </c>
      <c r="J14" s="4">
        <v>15</v>
      </c>
      <c r="K14" s="14">
        <v>-4</v>
      </c>
      <c r="L14" s="4">
        <v>5</v>
      </c>
      <c r="M14" s="4">
        <v>10</v>
      </c>
      <c r="N14" s="14">
        <v>5</v>
      </c>
      <c r="O14" s="4">
        <v>25</v>
      </c>
      <c r="P14" s="4">
        <v>23</v>
      </c>
      <c r="Q14" s="14">
        <v>-2</v>
      </c>
      <c r="R14" s="4">
        <v>0</v>
      </c>
      <c r="S14" s="4">
        <v>0</v>
      </c>
      <c r="T14" s="14">
        <v>0</v>
      </c>
      <c r="U14" s="4">
        <v>0</v>
      </c>
      <c r="V14" s="4">
        <v>0</v>
      </c>
      <c r="W14" s="14">
        <v>0</v>
      </c>
    </row>
    <row r="15" spans="1:23" x14ac:dyDescent="0.25">
      <c r="A15" s="27" t="s">
        <v>44</v>
      </c>
      <c r="B15" s="29" t="s">
        <v>155</v>
      </c>
      <c r="C15" s="28">
        <f>SUM(C13:C14)</f>
        <v>124</v>
      </c>
      <c r="D15" s="28">
        <f t="shared" ref="D15:W15" si="3">SUM(D13:D14)</f>
        <v>126</v>
      </c>
      <c r="E15" s="28">
        <f t="shared" si="3"/>
        <v>2</v>
      </c>
      <c r="F15" s="28">
        <f t="shared" si="3"/>
        <v>36</v>
      </c>
      <c r="G15" s="28">
        <f t="shared" si="3"/>
        <v>35</v>
      </c>
      <c r="H15" s="28">
        <f t="shared" si="3"/>
        <v>-1</v>
      </c>
      <c r="I15" s="28">
        <f t="shared" si="3"/>
        <v>29</v>
      </c>
      <c r="J15" s="28">
        <f t="shared" si="3"/>
        <v>29</v>
      </c>
      <c r="K15" s="28">
        <f t="shared" si="3"/>
        <v>0</v>
      </c>
      <c r="L15" s="28">
        <f t="shared" si="3"/>
        <v>19</v>
      </c>
      <c r="M15" s="28">
        <f t="shared" si="3"/>
        <v>25</v>
      </c>
      <c r="N15" s="28">
        <f t="shared" si="3"/>
        <v>6</v>
      </c>
      <c r="O15" s="28">
        <f t="shared" si="3"/>
        <v>40</v>
      </c>
      <c r="P15" s="28">
        <f t="shared" si="3"/>
        <v>37</v>
      </c>
      <c r="Q15" s="28">
        <f t="shared" si="3"/>
        <v>-3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  <c r="W15" s="28">
        <f t="shared" si="3"/>
        <v>0</v>
      </c>
    </row>
    <row r="16" spans="1:23" ht="16.5" customHeight="1" x14ac:dyDescent="0.25">
      <c r="A16" s="7" t="s">
        <v>60</v>
      </c>
      <c r="B16" s="16" t="s">
        <v>264</v>
      </c>
      <c r="C16" s="4">
        <v>25</v>
      </c>
      <c r="D16" s="4">
        <v>28</v>
      </c>
      <c r="E16" s="14">
        <v>3</v>
      </c>
      <c r="F16" s="4">
        <v>0</v>
      </c>
      <c r="G16" s="4">
        <v>0</v>
      </c>
      <c r="H16" s="14">
        <v>0</v>
      </c>
      <c r="I16" s="4">
        <v>8</v>
      </c>
      <c r="J16" s="4">
        <v>8</v>
      </c>
      <c r="K16" s="14">
        <v>0</v>
      </c>
      <c r="L16" s="4">
        <v>8</v>
      </c>
      <c r="M16" s="4">
        <v>10</v>
      </c>
      <c r="N16" s="14">
        <v>2</v>
      </c>
      <c r="O16" s="4">
        <v>9</v>
      </c>
      <c r="P16" s="4">
        <v>10</v>
      </c>
      <c r="Q16" s="14">
        <v>1</v>
      </c>
      <c r="R16" s="4">
        <v>0</v>
      </c>
      <c r="S16" s="4">
        <v>0</v>
      </c>
      <c r="T16" s="14">
        <v>0</v>
      </c>
      <c r="U16" s="4">
        <v>0</v>
      </c>
      <c r="V16" s="4">
        <v>0</v>
      </c>
      <c r="W16" s="14">
        <v>0</v>
      </c>
    </row>
    <row r="17" spans="1:23" ht="15.75" customHeight="1" x14ac:dyDescent="0.25">
      <c r="A17" s="7" t="s">
        <v>85</v>
      </c>
      <c r="B17" s="16" t="s">
        <v>265</v>
      </c>
      <c r="C17" s="4">
        <v>106</v>
      </c>
      <c r="D17" s="4">
        <v>108</v>
      </c>
      <c r="E17" s="14">
        <v>2</v>
      </c>
      <c r="F17" s="4">
        <v>22</v>
      </c>
      <c r="G17" s="4">
        <v>23</v>
      </c>
      <c r="H17" s="14">
        <v>1</v>
      </c>
      <c r="I17" s="4">
        <v>20</v>
      </c>
      <c r="J17" s="4">
        <v>22</v>
      </c>
      <c r="K17" s="14">
        <v>2</v>
      </c>
      <c r="L17" s="4">
        <v>32</v>
      </c>
      <c r="M17" s="4">
        <v>30</v>
      </c>
      <c r="N17" s="14">
        <v>-2</v>
      </c>
      <c r="O17" s="4">
        <v>32</v>
      </c>
      <c r="P17" s="4">
        <v>33</v>
      </c>
      <c r="Q17" s="14">
        <v>1</v>
      </c>
      <c r="R17" s="4">
        <v>0</v>
      </c>
      <c r="S17" s="4">
        <v>0</v>
      </c>
      <c r="T17" s="14">
        <v>0</v>
      </c>
      <c r="U17" s="4">
        <v>0</v>
      </c>
      <c r="V17" s="4">
        <v>0</v>
      </c>
      <c r="W17" s="14">
        <v>0</v>
      </c>
    </row>
    <row r="18" spans="1:23" x14ac:dyDescent="0.25">
      <c r="A18" s="11" t="s">
        <v>85</v>
      </c>
      <c r="B18" s="16" t="s">
        <v>266</v>
      </c>
      <c r="C18" s="4">
        <v>39</v>
      </c>
      <c r="D18" s="4">
        <v>38</v>
      </c>
      <c r="E18" s="14">
        <v>-1</v>
      </c>
      <c r="F18" s="4">
        <v>18</v>
      </c>
      <c r="G18" s="4">
        <v>18</v>
      </c>
      <c r="H18" s="14">
        <v>0</v>
      </c>
      <c r="I18" s="4">
        <v>21</v>
      </c>
      <c r="J18" s="4">
        <v>20</v>
      </c>
      <c r="K18" s="14">
        <v>-1</v>
      </c>
      <c r="L18" s="4">
        <v>0</v>
      </c>
      <c r="M18" s="4">
        <v>0</v>
      </c>
      <c r="N18" s="14">
        <v>0</v>
      </c>
      <c r="O18" s="4">
        <v>0</v>
      </c>
      <c r="P18" s="4">
        <v>0</v>
      </c>
      <c r="Q18" s="14">
        <v>0</v>
      </c>
      <c r="R18" s="4">
        <v>0</v>
      </c>
      <c r="S18" s="4">
        <v>0</v>
      </c>
      <c r="T18" s="14">
        <v>0</v>
      </c>
      <c r="U18" s="4">
        <v>0</v>
      </c>
      <c r="V18" s="4">
        <v>0</v>
      </c>
      <c r="W18" s="14">
        <v>0</v>
      </c>
    </row>
    <row r="19" spans="1:23" x14ac:dyDescent="0.25">
      <c r="A19" s="12" t="s">
        <v>60</v>
      </c>
      <c r="B19" s="16" t="s">
        <v>267</v>
      </c>
      <c r="C19" s="4">
        <v>9</v>
      </c>
      <c r="D19" s="4">
        <v>10</v>
      </c>
      <c r="E19" s="14">
        <v>1</v>
      </c>
      <c r="F19" s="4">
        <v>0</v>
      </c>
      <c r="G19" s="4">
        <v>0</v>
      </c>
      <c r="H19" s="14">
        <v>0</v>
      </c>
      <c r="I19" s="4">
        <v>1</v>
      </c>
      <c r="J19" s="4">
        <v>0</v>
      </c>
      <c r="K19" s="14">
        <v>-1</v>
      </c>
      <c r="L19" s="4">
        <v>8</v>
      </c>
      <c r="M19" s="4">
        <v>10</v>
      </c>
      <c r="N19" s="14">
        <v>2</v>
      </c>
      <c r="O19" s="4">
        <v>0</v>
      </c>
      <c r="P19" s="4">
        <v>0</v>
      </c>
      <c r="Q19" s="14">
        <v>0</v>
      </c>
      <c r="R19" s="4">
        <v>0</v>
      </c>
      <c r="S19" s="4">
        <v>0</v>
      </c>
      <c r="T19" s="14">
        <v>0</v>
      </c>
      <c r="U19" s="4">
        <v>0</v>
      </c>
      <c r="V19" s="4">
        <v>0</v>
      </c>
      <c r="W19" s="14">
        <v>0</v>
      </c>
    </row>
    <row r="20" spans="1:23" x14ac:dyDescent="0.25">
      <c r="A20" s="11" t="s">
        <v>85</v>
      </c>
      <c r="B20" s="16" t="s">
        <v>268</v>
      </c>
      <c r="C20" s="4">
        <v>157</v>
      </c>
      <c r="D20" s="4">
        <v>156</v>
      </c>
      <c r="E20" s="14">
        <v>-1</v>
      </c>
      <c r="F20" s="4">
        <v>48</v>
      </c>
      <c r="G20" s="4">
        <v>45</v>
      </c>
      <c r="H20" s="14">
        <v>-3</v>
      </c>
      <c r="I20" s="4">
        <v>45</v>
      </c>
      <c r="J20" s="4">
        <v>45</v>
      </c>
      <c r="K20" s="14">
        <v>0</v>
      </c>
      <c r="L20" s="4">
        <v>32</v>
      </c>
      <c r="M20" s="4">
        <v>30</v>
      </c>
      <c r="N20" s="14">
        <v>-2</v>
      </c>
      <c r="O20" s="4">
        <v>32</v>
      </c>
      <c r="P20" s="4">
        <v>36</v>
      </c>
      <c r="Q20" s="14">
        <v>4</v>
      </c>
      <c r="R20" s="4">
        <v>0</v>
      </c>
      <c r="S20" s="4">
        <v>0</v>
      </c>
      <c r="T20" s="14">
        <v>0</v>
      </c>
      <c r="U20" s="4">
        <v>0</v>
      </c>
      <c r="V20" s="4">
        <v>0</v>
      </c>
      <c r="W20" s="14">
        <v>0</v>
      </c>
    </row>
    <row r="21" spans="1:23" ht="16.5" customHeight="1" x14ac:dyDescent="0.25">
      <c r="A21" s="27" t="s">
        <v>60</v>
      </c>
      <c r="B21" s="29" t="s">
        <v>61</v>
      </c>
      <c r="C21" s="28">
        <f>SUM(C16:C20)</f>
        <v>336</v>
      </c>
      <c r="D21" s="28">
        <f t="shared" ref="D21:W21" si="4">SUM(D16:D20)</f>
        <v>340</v>
      </c>
      <c r="E21" s="28">
        <f t="shared" si="4"/>
        <v>4</v>
      </c>
      <c r="F21" s="28">
        <f t="shared" si="4"/>
        <v>88</v>
      </c>
      <c r="G21" s="28">
        <f t="shared" si="4"/>
        <v>86</v>
      </c>
      <c r="H21" s="28">
        <f t="shared" si="4"/>
        <v>-2</v>
      </c>
      <c r="I21" s="28">
        <f t="shared" si="4"/>
        <v>95</v>
      </c>
      <c r="J21" s="28">
        <f t="shared" si="4"/>
        <v>95</v>
      </c>
      <c r="K21" s="28">
        <f t="shared" si="4"/>
        <v>0</v>
      </c>
      <c r="L21" s="28">
        <f t="shared" si="4"/>
        <v>80</v>
      </c>
      <c r="M21" s="28">
        <f t="shared" si="4"/>
        <v>80</v>
      </c>
      <c r="N21" s="28">
        <f t="shared" si="4"/>
        <v>0</v>
      </c>
      <c r="O21" s="28">
        <f t="shared" si="4"/>
        <v>73</v>
      </c>
      <c r="P21" s="28">
        <f t="shared" si="4"/>
        <v>79</v>
      </c>
      <c r="Q21" s="28">
        <f t="shared" si="4"/>
        <v>6</v>
      </c>
      <c r="R21" s="28">
        <f t="shared" si="4"/>
        <v>0</v>
      </c>
      <c r="S21" s="28">
        <f t="shared" si="4"/>
        <v>0</v>
      </c>
      <c r="T21" s="28">
        <f t="shared" si="4"/>
        <v>0</v>
      </c>
      <c r="U21" s="28">
        <f t="shared" si="4"/>
        <v>0</v>
      </c>
      <c r="V21" s="28">
        <f t="shared" si="4"/>
        <v>0</v>
      </c>
      <c r="W21" s="28">
        <f t="shared" si="4"/>
        <v>0</v>
      </c>
    </row>
    <row r="22" spans="1:23" ht="30" x14ac:dyDescent="0.25">
      <c r="A22" s="7" t="s">
        <v>62</v>
      </c>
      <c r="B22" s="16" t="s">
        <v>269</v>
      </c>
      <c r="C22" s="4">
        <v>95</v>
      </c>
      <c r="D22" s="4">
        <v>100</v>
      </c>
      <c r="E22" s="14">
        <v>5</v>
      </c>
      <c r="F22" s="4">
        <v>19</v>
      </c>
      <c r="G22" s="4">
        <v>21</v>
      </c>
      <c r="H22" s="14">
        <v>2</v>
      </c>
      <c r="I22" s="4">
        <v>18</v>
      </c>
      <c r="J22" s="4">
        <v>18</v>
      </c>
      <c r="K22" s="14">
        <v>0</v>
      </c>
      <c r="L22" s="4">
        <v>20</v>
      </c>
      <c r="M22" s="4">
        <v>25</v>
      </c>
      <c r="N22" s="14">
        <v>5</v>
      </c>
      <c r="O22" s="4">
        <v>14</v>
      </c>
      <c r="P22" s="4">
        <v>15</v>
      </c>
      <c r="Q22" s="14">
        <v>1</v>
      </c>
      <c r="R22" s="4">
        <v>24</v>
      </c>
      <c r="S22" s="4">
        <v>21</v>
      </c>
      <c r="T22" s="14">
        <v>-3</v>
      </c>
      <c r="U22" s="4">
        <v>0</v>
      </c>
      <c r="V22" s="4">
        <v>0</v>
      </c>
      <c r="W22" s="14">
        <v>0</v>
      </c>
    </row>
    <row r="23" spans="1:23" ht="30" x14ac:dyDescent="0.25">
      <c r="A23" s="7" t="s">
        <v>70</v>
      </c>
      <c r="B23" s="17" t="s">
        <v>270</v>
      </c>
      <c r="C23" s="4">
        <v>48</v>
      </c>
      <c r="D23" s="4">
        <v>48</v>
      </c>
      <c r="E23" s="14">
        <v>0</v>
      </c>
      <c r="F23" s="4">
        <v>12</v>
      </c>
      <c r="G23" s="4">
        <v>12</v>
      </c>
      <c r="H23" s="14">
        <v>0</v>
      </c>
      <c r="I23" s="4">
        <v>14</v>
      </c>
      <c r="J23" s="4">
        <v>10</v>
      </c>
      <c r="K23" s="14">
        <v>-4</v>
      </c>
      <c r="L23" s="4">
        <v>12</v>
      </c>
      <c r="M23" s="4">
        <v>15</v>
      </c>
      <c r="N23" s="14">
        <v>3</v>
      </c>
      <c r="O23" s="4">
        <v>10</v>
      </c>
      <c r="P23" s="4">
        <v>11</v>
      </c>
      <c r="Q23" s="14">
        <v>1</v>
      </c>
      <c r="R23" s="4">
        <v>0</v>
      </c>
      <c r="S23" s="4">
        <v>0</v>
      </c>
      <c r="T23" s="14">
        <v>0</v>
      </c>
      <c r="U23" s="4">
        <v>0</v>
      </c>
      <c r="V23" s="4">
        <v>0</v>
      </c>
      <c r="W23" s="14">
        <v>0</v>
      </c>
    </row>
    <row r="24" spans="1:23" ht="30" x14ac:dyDescent="0.25">
      <c r="A24" s="10" t="s">
        <v>62</v>
      </c>
      <c r="B24" s="17" t="s">
        <v>271</v>
      </c>
      <c r="C24" s="4">
        <v>59</v>
      </c>
      <c r="D24" s="4">
        <v>61</v>
      </c>
      <c r="E24" s="14">
        <v>2</v>
      </c>
      <c r="F24" s="4">
        <v>22</v>
      </c>
      <c r="G24" s="4">
        <v>22</v>
      </c>
      <c r="H24" s="14">
        <v>0</v>
      </c>
      <c r="I24" s="4">
        <v>23</v>
      </c>
      <c r="J24" s="4">
        <v>24</v>
      </c>
      <c r="K24" s="14">
        <v>1</v>
      </c>
      <c r="L24" s="4">
        <v>14</v>
      </c>
      <c r="M24" s="4">
        <v>15</v>
      </c>
      <c r="N24" s="14">
        <v>1</v>
      </c>
      <c r="O24" s="4">
        <v>0</v>
      </c>
      <c r="P24" s="4">
        <v>0</v>
      </c>
      <c r="Q24" s="14">
        <v>0</v>
      </c>
      <c r="R24" s="4">
        <v>0</v>
      </c>
      <c r="S24" s="4">
        <v>0</v>
      </c>
      <c r="T24" s="14">
        <v>0</v>
      </c>
      <c r="U24" s="4">
        <v>0</v>
      </c>
      <c r="V24" s="4">
        <v>0</v>
      </c>
      <c r="W24" s="14">
        <v>0</v>
      </c>
    </row>
    <row r="25" spans="1:23" ht="30" x14ac:dyDescent="0.25">
      <c r="A25" s="11" t="s">
        <v>70</v>
      </c>
      <c r="B25" s="16" t="s">
        <v>272</v>
      </c>
      <c r="C25" s="4">
        <v>115</v>
      </c>
      <c r="D25" s="4">
        <v>120</v>
      </c>
      <c r="E25" s="14">
        <v>5</v>
      </c>
      <c r="F25" s="4">
        <v>18</v>
      </c>
      <c r="G25" s="4">
        <v>18</v>
      </c>
      <c r="H25" s="14">
        <v>0</v>
      </c>
      <c r="I25" s="4">
        <v>23</v>
      </c>
      <c r="J25" s="4">
        <v>20</v>
      </c>
      <c r="K25" s="14">
        <v>-3</v>
      </c>
      <c r="L25" s="4">
        <v>38</v>
      </c>
      <c r="M25" s="4">
        <v>40</v>
      </c>
      <c r="N25" s="14">
        <v>2</v>
      </c>
      <c r="O25" s="4">
        <v>25</v>
      </c>
      <c r="P25" s="4">
        <v>34</v>
      </c>
      <c r="Q25" s="14">
        <v>9</v>
      </c>
      <c r="R25" s="4">
        <v>11</v>
      </c>
      <c r="S25" s="4">
        <v>8</v>
      </c>
      <c r="T25" s="14">
        <v>-3</v>
      </c>
      <c r="U25" s="4">
        <v>0</v>
      </c>
      <c r="V25" s="4">
        <v>0</v>
      </c>
      <c r="W25" s="14">
        <v>0</v>
      </c>
    </row>
    <row r="26" spans="1:23" ht="30" x14ac:dyDescent="0.25">
      <c r="A26" s="11" t="s">
        <v>70</v>
      </c>
      <c r="B26" s="16" t="s">
        <v>273</v>
      </c>
      <c r="C26" s="4">
        <v>98</v>
      </c>
      <c r="D26" s="4">
        <v>96</v>
      </c>
      <c r="E26" s="14">
        <v>-2</v>
      </c>
      <c r="F26" s="4">
        <v>31</v>
      </c>
      <c r="G26" s="4">
        <v>30</v>
      </c>
      <c r="H26" s="14">
        <v>-1</v>
      </c>
      <c r="I26" s="4">
        <v>24</v>
      </c>
      <c r="J26" s="4">
        <v>26</v>
      </c>
      <c r="K26" s="14">
        <v>2</v>
      </c>
      <c r="L26" s="4">
        <v>14</v>
      </c>
      <c r="M26" s="4">
        <v>15</v>
      </c>
      <c r="N26" s="14">
        <v>1</v>
      </c>
      <c r="O26" s="4">
        <v>18</v>
      </c>
      <c r="P26" s="4">
        <v>14</v>
      </c>
      <c r="Q26" s="14">
        <v>-4</v>
      </c>
      <c r="R26" s="4">
        <v>11</v>
      </c>
      <c r="S26" s="4">
        <v>11</v>
      </c>
      <c r="T26" s="14">
        <v>0</v>
      </c>
      <c r="U26" s="4">
        <v>0</v>
      </c>
      <c r="V26" s="4">
        <v>0</v>
      </c>
      <c r="W26" s="14">
        <v>0</v>
      </c>
    </row>
    <row r="27" spans="1:23" ht="30" x14ac:dyDescent="0.25">
      <c r="A27" s="11" t="s">
        <v>62</v>
      </c>
      <c r="B27" s="16" t="s">
        <v>274</v>
      </c>
      <c r="C27" s="4">
        <v>133</v>
      </c>
      <c r="D27" s="4">
        <v>133</v>
      </c>
      <c r="E27" s="14">
        <v>0</v>
      </c>
      <c r="F27" s="4">
        <v>30</v>
      </c>
      <c r="G27" s="4">
        <v>29</v>
      </c>
      <c r="H27" s="14">
        <v>-1</v>
      </c>
      <c r="I27" s="4">
        <v>26</v>
      </c>
      <c r="J27" s="4">
        <v>27</v>
      </c>
      <c r="K27" s="14">
        <v>1</v>
      </c>
      <c r="L27" s="4">
        <v>26</v>
      </c>
      <c r="M27" s="4">
        <v>25</v>
      </c>
      <c r="N27" s="14">
        <v>-1</v>
      </c>
      <c r="O27" s="4">
        <v>27</v>
      </c>
      <c r="P27" s="4">
        <v>29</v>
      </c>
      <c r="Q27" s="14">
        <v>2</v>
      </c>
      <c r="R27" s="4">
        <v>24</v>
      </c>
      <c r="S27" s="4">
        <v>23</v>
      </c>
      <c r="T27" s="14">
        <v>-1</v>
      </c>
      <c r="U27" s="4">
        <v>0</v>
      </c>
      <c r="V27" s="4">
        <v>0</v>
      </c>
      <c r="W27" s="14">
        <v>0</v>
      </c>
    </row>
    <row r="28" spans="1:23" ht="30" x14ac:dyDescent="0.25">
      <c r="A28" s="11" t="s">
        <v>70</v>
      </c>
      <c r="B28" s="16" t="s">
        <v>275</v>
      </c>
      <c r="C28" s="4">
        <v>53</v>
      </c>
      <c r="D28" s="4">
        <v>53</v>
      </c>
      <c r="E28" s="14">
        <v>0</v>
      </c>
      <c r="F28" s="4">
        <v>16</v>
      </c>
      <c r="G28" s="4">
        <v>15</v>
      </c>
      <c r="H28" s="14">
        <v>-1</v>
      </c>
      <c r="I28" s="4">
        <v>13</v>
      </c>
      <c r="J28" s="4">
        <v>14</v>
      </c>
      <c r="K28" s="14">
        <v>1</v>
      </c>
      <c r="L28" s="4">
        <v>11</v>
      </c>
      <c r="M28" s="4">
        <v>10</v>
      </c>
      <c r="N28" s="14">
        <v>-1</v>
      </c>
      <c r="O28" s="4">
        <v>13</v>
      </c>
      <c r="P28" s="4">
        <v>14</v>
      </c>
      <c r="Q28" s="14">
        <v>1</v>
      </c>
      <c r="R28" s="4">
        <v>0</v>
      </c>
      <c r="S28" s="4">
        <v>0</v>
      </c>
      <c r="T28" s="14">
        <v>0</v>
      </c>
      <c r="U28" s="4">
        <v>0</v>
      </c>
      <c r="V28" s="4">
        <v>0</v>
      </c>
      <c r="W28" s="14">
        <v>0</v>
      </c>
    </row>
    <row r="29" spans="1:23" ht="30" x14ac:dyDescent="0.25">
      <c r="A29" s="11" t="s">
        <v>70</v>
      </c>
      <c r="B29" s="16" t="s">
        <v>276</v>
      </c>
      <c r="C29" s="4">
        <v>145</v>
      </c>
      <c r="D29" s="4">
        <v>145</v>
      </c>
      <c r="E29" s="14">
        <v>0</v>
      </c>
      <c r="F29" s="4">
        <v>32</v>
      </c>
      <c r="G29" s="4">
        <v>32</v>
      </c>
      <c r="H29" s="14">
        <v>0</v>
      </c>
      <c r="I29" s="4">
        <v>31</v>
      </c>
      <c r="J29" s="4">
        <v>30</v>
      </c>
      <c r="K29" s="14">
        <v>-1</v>
      </c>
      <c r="L29" s="4">
        <v>24</v>
      </c>
      <c r="M29" s="4">
        <v>30</v>
      </c>
      <c r="N29" s="14">
        <v>6</v>
      </c>
      <c r="O29" s="4">
        <v>28</v>
      </c>
      <c r="P29" s="4">
        <v>30</v>
      </c>
      <c r="Q29" s="14">
        <v>2</v>
      </c>
      <c r="R29" s="4">
        <v>29</v>
      </c>
      <c r="S29" s="4">
        <v>23</v>
      </c>
      <c r="T29" s="14">
        <v>-6</v>
      </c>
      <c r="U29" s="4">
        <v>1</v>
      </c>
      <c r="V29" s="4">
        <v>0</v>
      </c>
      <c r="W29" s="14">
        <v>-1</v>
      </c>
    </row>
    <row r="30" spans="1:23" ht="30" x14ac:dyDescent="0.25">
      <c r="A30" s="11" t="s">
        <v>70</v>
      </c>
      <c r="B30" s="16" t="s">
        <v>277</v>
      </c>
      <c r="C30" s="4">
        <v>77</v>
      </c>
      <c r="D30" s="4">
        <v>76</v>
      </c>
      <c r="E30" s="14">
        <v>-1</v>
      </c>
      <c r="F30" s="4">
        <v>15</v>
      </c>
      <c r="G30" s="4">
        <v>15</v>
      </c>
      <c r="H30" s="14">
        <v>0</v>
      </c>
      <c r="I30" s="4">
        <v>13</v>
      </c>
      <c r="J30" s="4">
        <v>14</v>
      </c>
      <c r="K30" s="14">
        <v>1</v>
      </c>
      <c r="L30" s="4">
        <v>20</v>
      </c>
      <c r="M30" s="4">
        <v>20</v>
      </c>
      <c r="N30" s="14">
        <v>0</v>
      </c>
      <c r="O30" s="4">
        <v>15</v>
      </c>
      <c r="P30" s="4">
        <v>14</v>
      </c>
      <c r="Q30" s="14">
        <v>-1</v>
      </c>
      <c r="R30" s="4">
        <v>14</v>
      </c>
      <c r="S30" s="4">
        <v>13</v>
      </c>
      <c r="T30" s="14">
        <v>-1</v>
      </c>
      <c r="U30" s="4">
        <v>0</v>
      </c>
      <c r="V30" s="4">
        <v>0</v>
      </c>
      <c r="W30" s="14">
        <v>0</v>
      </c>
    </row>
    <row r="31" spans="1:23" ht="30" x14ac:dyDescent="0.25">
      <c r="A31" s="27" t="s">
        <v>62</v>
      </c>
      <c r="B31" s="29" t="s">
        <v>63</v>
      </c>
      <c r="C31" s="28">
        <f>SUM(C22:C30)</f>
        <v>823</v>
      </c>
      <c r="D31" s="28">
        <f t="shared" ref="D31:W31" si="5">SUM(D22:D30)</f>
        <v>832</v>
      </c>
      <c r="E31" s="28">
        <f t="shared" si="5"/>
        <v>9</v>
      </c>
      <c r="F31" s="28">
        <f t="shared" si="5"/>
        <v>195</v>
      </c>
      <c r="G31" s="28">
        <f t="shared" si="5"/>
        <v>194</v>
      </c>
      <c r="H31" s="28">
        <f t="shared" si="5"/>
        <v>-1</v>
      </c>
      <c r="I31" s="28">
        <f t="shared" si="5"/>
        <v>185</v>
      </c>
      <c r="J31" s="28">
        <f t="shared" si="5"/>
        <v>183</v>
      </c>
      <c r="K31" s="28">
        <f t="shared" si="5"/>
        <v>-2</v>
      </c>
      <c r="L31" s="28">
        <f t="shared" si="5"/>
        <v>179</v>
      </c>
      <c r="M31" s="28">
        <f t="shared" si="5"/>
        <v>195</v>
      </c>
      <c r="N31" s="28">
        <f t="shared" si="5"/>
        <v>16</v>
      </c>
      <c r="O31" s="28">
        <f t="shared" si="5"/>
        <v>150</v>
      </c>
      <c r="P31" s="28">
        <f t="shared" si="5"/>
        <v>161</v>
      </c>
      <c r="Q31" s="28">
        <f t="shared" si="5"/>
        <v>11</v>
      </c>
      <c r="R31" s="28">
        <f t="shared" si="5"/>
        <v>113</v>
      </c>
      <c r="S31" s="28">
        <f t="shared" si="5"/>
        <v>99</v>
      </c>
      <c r="T31" s="28">
        <f t="shared" si="5"/>
        <v>-14</v>
      </c>
      <c r="U31" s="28">
        <f t="shared" si="5"/>
        <v>1</v>
      </c>
      <c r="V31" s="28">
        <f t="shared" si="5"/>
        <v>0</v>
      </c>
      <c r="W31" s="28">
        <f t="shared" si="5"/>
        <v>-1</v>
      </c>
    </row>
    <row r="32" spans="1:23" ht="16.5" customHeight="1" x14ac:dyDescent="0.25">
      <c r="A32" s="7" t="s">
        <v>64</v>
      </c>
      <c r="B32" s="16" t="s">
        <v>264</v>
      </c>
      <c r="C32" s="4">
        <v>17</v>
      </c>
      <c r="D32" s="4">
        <v>14</v>
      </c>
      <c r="E32" s="14">
        <v>-3</v>
      </c>
      <c r="F32" s="4">
        <v>9</v>
      </c>
      <c r="G32" s="4">
        <v>8</v>
      </c>
      <c r="H32" s="14">
        <v>-1</v>
      </c>
      <c r="I32" s="4">
        <v>8</v>
      </c>
      <c r="J32" s="4">
        <v>6</v>
      </c>
      <c r="K32" s="14">
        <v>-2</v>
      </c>
      <c r="L32" s="4">
        <v>0</v>
      </c>
      <c r="M32" s="4">
        <v>0</v>
      </c>
      <c r="N32" s="14">
        <v>0</v>
      </c>
      <c r="O32" s="4">
        <v>0</v>
      </c>
      <c r="P32" s="4">
        <v>0</v>
      </c>
      <c r="Q32" s="14">
        <v>0</v>
      </c>
      <c r="R32" s="4">
        <v>0</v>
      </c>
      <c r="S32" s="4">
        <v>0</v>
      </c>
      <c r="T32" s="14">
        <v>0</v>
      </c>
      <c r="U32" s="4">
        <v>0</v>
      </c>
      <c r="V32" s="4">
        <v>0</v>
      </c>
      <c r="W32" s="14">
        <v>0</v>
      </c>
    </row>
    <row r="33" spans="1:23" ht="16.5" customHeight="1" x14ac:dyDescent="0.25">
      <c r="A33" s="7" t="s">
        <v>71</v>
      </c>
      <c r="B33" s="16" t="s">
        <v>278</v>
      </c>
      <c r="C33" s="4">
        <v>13</v>
      </c>
      <c r="D33" s="4">
        <v>14</v>
      </c>
      <c r="E33" s="14">
        <v>1</v>
      </c>
      <c r="F33" s="4">
        <v>7</v>
      </c>
      <c r="G33" s="4">
        <v>8</v>
      </c>
      <c r="H33" s="14">
        <v>1</v>
      </c>
      <c r="I33" s="4">
        <v>6</v>
      </c>
      <c r="J33" s="4">
        <v>6</v>
      </c>
      <c r="K33" s="14">
        <v>0</v>
      </c>
      <c r="L33" s="4">
        <v>0</v>
      </c>
      <c r="M33" s="4">
        <v>0</v>
      </c>
      <c r="N33" s="14">
        <v>0</v>
      </c>
      <c r="O33" s="4">
        <v>0</v>
      </c>
      <c r="P33" s="4">
        <v>0</v>
      </c>
      <c r="Q33" s="14">
        <v>0</v>
      </c>
      <c r="R33" s="4">
        <v>0</v>
      </c>
      <c r="S33" s="4">
        <v>0</v>
      </c>
      <c r="T33" s="14">
        <v>0</v>
      </c>
      <c r="U33" s="4">
        <v>0</v>
      </c>
      <c r="V33" s="4">
        <v>0</v>
      </c>
      <c r="W33" s="14">
        <v>0</v>
      </c>
    </row>
    <row r="34" spans="1:23" ht="17.25" customHeight="1" x14ac:dyDescent="0.25">
      <c r="A34" s="7" t="s">
        <v>64</v>
      </c>
      <c r="B34" s="16" t="s">
        <v>265</v>
      </c>
      <c r="C34" s="4">
        <v>19</v>
      </c>
      <c r="D34" s="4">
        <v>21</v>
      </c>
      <c r="E34" s="14">
        <v>2</v>
      </c>
      <c r="F34" s="4">
        <v>9</v>
      </c>
      <c r="G34" s="4">
        <v>9</v>
      </c>
      <c r="H34" s="14">
        <v>0</v>
      </c>
      <c r="I34" s="4">
        <v>10</v>
      </c>
      <c r="J34" s="4">
        <v>12</v>
      </c>
      <c r="K34" s="14">
        <v>2</v>
      </c>
      <c r="L34" s="4">
        <v>0</v>
      </c>
      <c r="M34" s="4">
        <v>0</v>
      </c>
      <c r="N34" s="14">
        <v>0</v>
      </c>
      <c r="O34" s="4">
        <v>0</v>
      </c>
      <c r="P34" s="4">
        <v>0</v>
      </c>
      <c r="Q34" s="14">
        <v>0</v>
      </c>
      <c r="R34" s="4">
        <v>0</v>
      </c>
      <c r="S34" s="4">
        <v>0</v>
      </c>
      <c r="T34" s="14">
        <v>0</v>
      </c>
      <c r="U34" s="4">
        <v>0</v>
      </c>
      <c r="V34" s="4">
        <v>0</v>
      </c>
      <c r="W34" s="14">
        <v>0</v>
      </c>
    </row>
    <row r="35" spans="1:23" x14ac:dyDescent="0.25">
      <c r="A35" s="10" t="s">
        <v>64</v>
      </c>
      <c r="B35" s="17" t="s">
        <v>266</v>
      </c>
      <c r="C35" s="4">
        <v>14</v>
      </c>
      <c r="D35" s="4">
        <v>14</v>
      </c>
      <c r="E35" s="14">
        <v>0</v>
      </c>
      <c r="F35" s="4">
        <v>8</v>
      </c>
      <c r="G35" s="4">
        <v>8</v>
      </c>
      <c r="H35" s="14">
        <v>0</v>
      </c>
      <c r="I35" s="4">
        <v>6</v>
      </c>
      <c r="J35" s="4">
        <v>6</v>
      </c>
      <c r="K35" s="14">
        <v>0</v>
      </c>
      <c r="L35" s="4">
        <v>0</v>
      </c>
      <c r="M35" s="4">
        <v>0</v>
      </c>
      <c r="N35" s="14">
        <v>0</v>
      </c>
      <c r="O35" s="4">
        <v>0</v>
      </c>
      <c r="P35" s="4">
        <v>0</v>
      </c>
      <c r="Q35" s="14">
        <v>0</v>
      </c>
      <c r="R35" s="4">
        <v>0</v>
      </c>
      <c r="S35" s="4">
        <v>0</v>
      </c>
      <c r="T35" s="14">
        <v>0</v>
      </c>
      <c r="U35" s="4">
        <v>0</v>
      </c>
      <c r="V35" s="4">
        <v>0</v>
      </c>
      <c r="W35" s="14">
        <v>0</v>
      </c>
    </row>
    <row r="36" spans="1:23" x14ac:dyDescent="0.25">
      <c r="A36" s="11" t="s">
        <v>71</v>
      </c>
      <c r="B36" s="16" t="s">
        <v>267</v>
      </c>
      <c r="C36" s="4">
        <v>21</v>
      </c>
      <c r="D36" s="4">
        <v>20</v>
      </c>
      <c r="E36" s="14">
        <v>-1</v>
      </c>
      <c r="F36" s="4">
        <v>9</v>
      </c>
      <c r="G36" s="4">
        <v>8</v>
      </c>
      <c r="H36" s="14">
        <v>-1</v>
      </c>
      <c r="I36" s="4">
        <v>11</v>
      </c>
      <c r="J36" s="4">
        <v>12</v>
      </c>
      <c r="K36" s="14">
        <v>1</v>
      </c>
      <c r="L36" s="4">
        <v>1</v>
      </c>
      <c r="M36" s="4">
        <v>0</v>
      </c>
      <c r="N36" s="14">
        <v>-1</v>
      </c>
      <c r="O36" s="4">
        <v>0</v>
      </c>
      <c r="P36" s="4">
        <v>0</v>
      </c>
      <c r="Q36" s="14">
        <v>0</v>
      </c>
      <c r="R36" s="4">
        <v>0</v>
      </c>
      <c r="S36" s="4">
        <v>0</v>
      </c>
      <c r="T36" s="14">
        <v>0</v>
      </c>
      <c r="U36" s="4">
        <v>0</v>
      </c>
      <c r="V36" s="4">
        <v>0</v>
      </c>
      <c r="W36" s="14">
        <v>0</v>
      </c>
    </row>
    <row r="37" spans="1:23" x14ac:dyDescent="0.25">
      <c r="A37" s="11" t="s">
        <v>64</v>
      </c>
      <c r="B37" s="16" t="s">
        <v>279</v>
      </c>
      <c r="C37" s="4">
        <v>14</v>
      </c>
      <c r="D37" s="4">
        <v>12</v>
      </c>
      <c r="E37" s="14">
        <v>-2</v>
      </c>
      <c r="F37" s="4">
        <v>8</v>
      </c>
      <c r="G37" s="4">
        <v>8</v>
      </c>
      <c r="H37" s="14">
        <v>0</v>
      </c>
      <c r="I37" s="4">
        <v>6</v>
      </c>
      <c r="J37" s="4">
        <v>4</v>
      </c>
      <c r="K37" s="14">
        <v>-2</v>
      </c>
      <c r="L37" s="4">
        <v>0</v>
      </c>
      <c r="M37" s="4">
        <v>0</v>
      </c>
      <c r="N37" s="14">
        <v>0</v>
      </c>
      <c r="O37" s="4">
        <v>0</v>
      </c>
      <c r="P37" s="4">
        <v>0</v>
      </c>
      <c r="Q37" s="14">
        <v>0</v>
      </c>
      <c r="R37" s="4">
        <v>0</v>
      </c>
      <c r="S37" s="4">
        <v>0</v>
      </c>
      <c r="T37" s="14">
        <v>0</v>
      </c>
      <c r="U37" s="4">
        <v>0</v>
      </c>
      <c r="V37" s="4">
        <v>0</v>
      </c>
      <c r="W37" s="14">
        <v>0</v>
      </c>
    </row>
    <row r="38" spans="1:23" x14ac:dyDescent="0.25">
      <c r="A38" s="11" t="s">
        <v>64</v>
      </c>
      <c r="B38" s="16" t="s">
        <v>268</v>
      </c>
      <c r="C38" s="4">
        <v>73</v>
      </c>
      <c r="D38" s="4">
        <v>74</v>
      </c>
      <c r="E38" s="14">
        <v>1</v>
      </c>
      <c r="F38" s="4">
        <v>27</v>
      </c>
      <c r="G38" s="4">
        <v>26</v>
      </c>
      <c r="H38" s="14">
        <v>-1</v>
      </c>
      <c r="I38" s="4">
        <v>46</v>
      </c>
      <c r="J38" s="4">
        <v>48</v>
      </c>
      <c r="K38" s="14">
        <v>2</v>
      </c>
      <c r="L38" s="4">
        <v>0</v>
      </c>
      <c r="M38" s="4">
        <v>0</v>
      </c>
      <c r="N38" s="14">
        <v>0</v>
      </c>
      <c r="O38" s="4">
        <v>0</v>
      </c>
      <c r="P38" s="4">
        <v>0</v>
      </c>
      <c r="Q38" s="14">
        <v>0</v>
      </c>
      <c r="R38" s="4">
        <v>0</v>
      </c>
      <c r="S38" s="4">
        <v>0</v>
      </c>
      <c r="T38" s="14">
        <v>0</v>
      </c>
      <c r="U38" s="4">
        <v>0</v>
      </c>
      <c r="V38" s="4">
        <v>0</v>
      </c>
      <c r="W38" s="14">
        <v>0</v>
      </c>
    </row>
    <row r="39" spans="1:23" x14ac:dyDescent="0.25">
      <c r="A39" s="11" t="s">
        <v>64</v>
      </c>
      <c r="B39" s="16" t="s">
        <v>280</v>
      </c>
      <c r="C39" s="4">
        <v>15</v>
      </c>
      <c r="D39" s="4">
        <v>14</v>
      </c>
      <c r="E39" s="14">
        <v>-1</v>
      </c>
      <c r="F39" s="4">
        <v>9</v>
      </c>
      <c r="G39" s="4">
        <v>8</v>
      </c>
      <c r="H39" s="14">
        <v>-1</v>
      </c>
      <c r="I39" s="4">
        <v>6</v>
      </c>
      <c r="J39" s="4">
        <v>6</v>
      </c>
      <c r="K39" s="14">
        <v>0</v>
      </c>
      <c r="L39" s="4">
        <v>0</v>
      </c>
      <c r="M39" s="4">
        <v>0</v>
      </c>
      <c r="N39" s="14">
        <v>0</v>
      </c>
      <c r="O39" s="4">
        <v>0</v>
      </c>
      <c r="P39" s="4">
        <v>0</v>
      </c>
      <c r="Q39" s="14">
        <v>0</v>
      </c>
      <c r="R39" s="4">
        <v>0</v>
      </c>
      <c r="S39" s="4">
        <v>0</v>
      </c>
      <c r="T39" s="14">
        <v>0</v>
      </c>
      <c r="U39" s="4">
        <v>0</v>
      </c>
      <c r="V39" s="4">
        <v>0</v>
      </c>
      <c r="W39" s="14">
        <v>0</v>
      </c>
    </row>
    <row r="40" spans="1:23" x14ac:dyDescent="0.25">
      <c r="A40" s="10" t="s">
        <v>64</v>
      </c>
      <c r="B40" s="17" t="s">
        <v>281</v>
      </c>
      <c r="C40" s="4">
        <v>5</v>
      </c>
      <c r="D40" s="4">
        <v>4</v>
      </c>
      <c r="E40" s="14">
        <v>-1</v>
      </c>
      <c r="F40" s="4">
        <v>0</v>
      </c>
      <c r="G40" s="4">
        <v>0</v>
      </c>
      <c r="H40" s="14">
        <v>0</v>
      </c>
      <c r="I40" s="4">
        <v>5</v>
      </c>
      <c r="J40" s="4">
        <v>4</v>
      </c>
      <c r="K40" s="14">
        <v>-1</v>
      </c>
      <c r="L40" s="4">
        <v>0</v>
      </c>
      <c r="M40" s="4">
        <v>0</v>
      </c>
      <c r="N40" s="14">
        <v>0</v>
      </c>
      <c r="O40" s="4">
        <v>0</v>
      </c>
      <c r="P40" s="4">
        <v>0</v>
      </c>
      <c r="Q40" s="14">
        <v>0</v>
      </c>
      <c r="R40" s="4">
        <v>0</v>
      </c>
      <c r="S40" s="4">
        <v>0</v>
      </c>
      <c r="T40" s="14">
        <v>0</v>
      </c>
      <c r="U40" s="4">
        <v>0</v>
      </c>
      <c r="V40" s="4">
        <v>0</v>
      </c>
      <c r="W40" s="14">
        <v>0</v>
      </c>
    </row>
    <row r="41" spans="1:23" x14ac:dyDescent="0.25">
      <c r="A41" s="27" t="s">
        <v>71</v>
      </c>
      <c r="B41" s="29" t="s">
        <v>61</v>
      </c>
      <c r="C41" s="28">
        <f>SUM(C32:C40)</f>
        <v>191</v>
      </c>
      <c r="D41" s="28">
        <f t="shared" ref="D41:W41" si="6">SUM(D32:D40)</f>
        <v>187</v>
      </c>
      <c r="E41" s="28">
        <f t="shared" si="6"/>
        <v>-4</v>
      </c>
      <c r="F41" s="28">
        <f t="shared" si="6"/>
        <v>86</v>
      </c>
      <c r="G41" s="28">
        <f t="shared" si="6"/>
        <v>83</v>
      </c>
      <c r="H41" s="28">
        <f t="shared" si="6"/>
        <v>-3</v>
      </c>
      <c r="I41" s="28">
        <f t="shared" si="6"/>
        <v>104</v>
      </c>
      <c r="J41" s="28">
        <f t="shared" si="6"/>
        <v>104</v>
      </c>
      <c r="K41" s="28">
        <f t="shared" si="6"/>
        <v>0</v>
      </c>
      <c r="L41" s="28">
        <f t="shared" si="6"/>
        <v>1</v>
      </c>
      <c r="M41" s="28">
        <f t="shared" si="6"/>
        <v>0</v>
      </c>
      <c r="N41" s="28">
        <f t="shared" si="6"/>
        <v>-1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28">
        <f t="shared" si="6"/>
        <v>0</v>
      </c>
      <c r="V41" s="28">
        <f t="shared" si="6"/>
        <v>0</v>
      </c>
      <c r="W41" s="28">
        <f t="shared" si="6"/>
        <v>0</v>
      </c>
    </row>
    <row r="42" spans="1:23" x14ac:dyDescent="0.25">
      <c r="A42" s="10" t="s">
        <v>68</v>
      </c>
      <c r="B42" s="17" t="s">
        <v>259</v>
      </c>
      <c r="C42" s="4">
        <v>2</v>
      </c>
      <c r="D42" s="4">
        <v>2</v>
      </c>
      <c r="E42" s="14">
        <v>0</v>
      </c>
      <c r="F42" s="4">
        <v>2</v>
      </c>
      <c r="G42" s="4">
        <v>2</v>
      </c>
      <c r="H42" s="14">
        <v>0</v>
      </c>
      <c r="I42" s="4">
        <v>0</v>
      </c>
      <c r="J42" s="4">
        <v>0</v>
      </c>
      <c r="K42" s="14">
        <v>0</v>
      </c>
      <c r="L42" s="4">
        <v>0</v>
      </c>
      <c r="M42" s="4">
        <v>0</v>
      </c>
      <c r="N42" s="14">
        <v>0</v>
      </c>
      <c r="O42" s="4">
        <v>0</v>
      </c>
      <c r="P42" s="4">
        <v>0</v>
      </c>
      <c r="Q42" s="14">
        <v>0</v>
      </c>
      <c r="R42" s="4">
        <v>0</v>
      </c>
      <c r="S42" s="4">
        <v>0</v>
      </c>
      <c r="T42" s="14">
        <v>0</v>
      </c>
      <c r="U42" s="4">
        <v>0</v>
      </c>
      <c r="V42" s="4">
        <v>0</v>
      </c>
      <c r="W42" s="14">
        <v>0</v>
      </c>
    </row>
    <row r="43" spans="1:23" x14ac:dyDescent="0.25">
      <c r="A43" s="10" t="s">
        <v>131</v>
      </c>
      <c r="B43" s="17" t="s">
        <v>260</v>
      </c>
      <c r="C43" s="4">
        <v>4</v>
      </c>
      <c r="D43" s="4">
        <v>3</v>
      </c>
      <c r="E43" s="14">
        <v>-1</v>
      </c>
      <c r="F43" s="4">
        <v>3</v>
      </c>
      <c r="G43" s="4">
        <v>3</v>
      </c>
      <c r="H43" s="14">
        <v>0</v>
      </c>
      <c r="I43" s="4">
        <v>1</v>
      </c>
      <c r="J43" s="4">
        <v>0</v>
      </c>
      <c r="K43" s="14">
        <v>-1</v>
      </c>
      <c r="L43" s="4">
        <v>0</v>
      </c>
      <c r="M43" s="4">
        <v>0</v>
      </c>
      <c r="N43" s="14">
        <v>0</v>
      </c>
      <c r="O43" s="4">
        <v>0</v>
      </c>
      <c r="P43" s="4">
        <v>0</v>
      </c>
      <c r="Q43" s="14">
        <v>0</v>
      </c>
      <c r="R43" s="4">
        <v>0</v>
      </c>
      <c r="S43" s="4">
        <v>0</v>
      </c>
      <c r="T43" s="14">
        <v>0</v>
      </c>
      <c r="U43" s="4">
        <v>0</v>
      </c>
      <c r="V43" s="4">
        <v>0</v>
      </c>
      <c r="W43" s="14">
        <v>0</v>
      </c>
    </row>
    <row r="44" spans="1:23" x14ac:dyDescent="0.25">
      <c r="A44" s="27" t="s">
        <v>131</v>
      </c>
      <c r="B44" s="29" t="s">
        <v>132</v>
      </c>
      <c r="C44" s="28">
        <f>SUM(C42:C43)</f>
        <v>6</v>
      </c>
      <c r="D44" s="28">
        <f t="shared" ref="D44:W44" si="7">SUM(D42:D43)</f>
        <v>5</v>
      </c>
      <c r="E44" s="28">
        <f t="shared" si="7"/>
        <v>-1</v>
      </c>
      <c r="F44" s="28">
        <f t="shared" si="7"/>
        <v>5</v>
      </c>
      <c r="G44" s="28">
        <f t="shared" si="7"/>
        <v>5</v>
      </c>
      <c r="H44" s="28">
        <f t="shared" si="7"/>
        <v>0</v>
      </c>
      <c r="I44" s="28">
        <f t="shared" si="7"/>
        <v>1</v>
      </c>
      <c r="J44" s="28">
        <f t="shared" si="7"/>
        <v>0</v>
      </c>
      <c r="K44" s="28">
        <f t="shared" si="7"/>
        <v>-1</v>
      </c>
      <c r="L44" s="28">
        <f t="shared" si="7"/>
        <v>0</v>
      </c>
      <c r="M44" s="28">
        <f t="shared" si="7"/>
        <v>0</v>
      </c>
      <c r="N44" s="28">
        <f t="shared" si="7"/>
        <v>0</v>
      </c>
      <c r="O44" s="28">
        <f t="shared" si="7"/>
        <v>0</v>
      </c>
      <c r="P44" s="28">
        <f t="shared" si="7"/>
        <v>0</v>
      </c>
      <c r="Q44" s="28">
        <f t="shared" si="7"/>
        <v>0</v>
      </c>
      <c r="R44" s="28">
        <f t="shared" si="7"/>
        <v>0</v>
      </c>
      <c r="S44" s="28">
        <f t="shared" si="7"/>
        <v>0</v>
      </c>
      <c r="T44" s="28">
        <f t="shared" si="7"/>
        <v>0</v>
      </c>
      <c r="U44" s="28">
        <f t="shared" si="7"/>
        <v>0</v>
      </c>
      <c r="V44" s="28">
        <f t="shared" si="7"/>
        <v>0</v>
      </c>
      <c r="W44" s="28">
        <f t="shared" si="7"/>
        <v>0</v>
      </c>
    </row>
    <row r="45" spans="1:23" ht="16.5" customHeight="1" x14ac:dyDescent="0.25">
      <c r="A45" s="7" t="s">
        <v>72</v>
      </c>
      <c r="B45" s="16" t="s">
        <v>254</v>
      </c>
      <c r="C45" s="4">
        <v>97</v>
      </c>
      <c r="D45" s="4">
        <v>97</v>
      </c>
      <c r="E45" s="14">
        <v>0</v>
      </c>
      <c r="F45" s="6">
        <v>21</v>
      </c>
      <c r="G45" s="4">
        <v>20</v>
      </c>
      <c r="H45" s="14">
        <v>-1</v>
      </c>
      <c r="I45" s="4">
        <v>16</v>
      </c>
      <c r="J45" s="4">
        <v>16</v>
      </c>
      <c r="K45" s="14">
        <v>0</v>
      </c>
      <c r="L45" s="4">
        <v>28</v>
      </c>
      <c r="M45" s="4">
        <v>28</v>
      </c>
      <c r="N45" s="14">
        <v>0</v>
      </c>
      <c r="O45" s="4">
        <v>32</v>
      </c>
      <c r="P45" s="4">
        <v>33</v>
      </c>
      <c r="Q45" s="14">
        <v>1</v>
      </c>
      <c r="R45" s="4">
        <v>0</v>
      </c>
      <c r="S45" s="4">
        <v>0</v>
      </c>
      <c r="T45" s="14">
        <v>0</v>
      </c>
      <c r="U45" s="4">
        <v>0</v>
      </c>
      <c r="V45" s="4">
        <v>0</v>
      </c>
      <c r="W45" s="14">
        <v>0</v>
      </c>
    </row>
    <row r="46" spans="1:23" x14ac:dyDescent="0.25">
      <c r="A46" s="11" t="s">
        <v>72</v>
      </c>
      <c r="B46" s="16" t="s">
        <v>255</v>
      </c>
      <c r="C46" s="4">
        <v>83</v>
      </c>
      <c r="D46" s="4">
        <v>82</v>
      </c>
      <c r="E46" s="14">
        <v>-1</v>
      </c>
      <c r="F46" s="4">
        <v>24</v>
      </c>
      <c r="G46" s="4">
        <v>24</v>
      </c>
      <c r="H46" s="14">
        <v>0</v>
      </c>
      <c r="I46" s="4">
        <v>23</v>
      </c>
      <c r="J46" s="4">
        <v>21</v>
      </c>
      <c r="K46" s="14">
        <v>-2</v>
      </c>
      <c r="L46" s="4">
        <v>18</v>
      </c>
      <c r="M46" s="4">
        <v>16</v>
      </c>
      <c r="N46" s="14">
        <v>-2</v>
      </c>
      <c r="O46" s="4">
        <v>17</v>
      </c>
      <c r="P46" s="4">
        <v>21</v>
      </c>
      <c r="Q46" s="14">
        <v>4</v>
      </c>
      <c r="R46" s="4">
        <v>0</v>
      </c>
      <c r="S46" s="4">
        <v>0</v>
      </c>
      <c r="T46" s="14">
        <v>0</v>
      </c>
      <c r="U46" s="4">
        <v>1</v>
      </c>
      <c r="V46" s="4">
        <v>0</v>
      </c>
      <c r="W46" s="14">
        <v>-1</v>
      </c>
    </row>
    <row r="47" spans="1:23" x14ac:dyDescent="0.25">
      <c r="A47" s="11" t="s">
        <v>165</v>
      </c>
      <c r="B47" s="16" t="s">
        <v>256</v>
      </c>
      <c r="C47" s="4">
        <v>75</v>
      </c>
      <c r="D47" s="4">
        <v>72</v>
      </c>
      <c r="E47" s="14">
        <v>-3</v>
      </c>
      <c r="F47" s="4">
        <v>24</v>
      </c>
      <c r="G47" s="4">
        <v>23</v>
      </c>
      <c r="H47" s="14">
        <v>-1</v>
      </c>
      <c r="I47" s="4">
        <v>18</v>
      </c>
      <c r="J47" s="4">
        <v>20</v>
      </c>
      <c r="K47" s="14">
        <v>2</v>
      </c>
      <c r="L47" s="4">
        <v>15</v>
      </c>
      <c r="M47" s="4">
        <v>15</v>
      </c>
      <c r="N47" s="14">
        <v>0</v>
      </c>
      <c r="O47" s="4">
        <v>18</v>
      </c>
      <c r="P47" s="4">
        <v>14</v>
      </c>
      <c r="Q47" s="14">
        <v>-4</v>
      </c>
      <c r="R47" s="4">
        <v>0</v>
      </c>
      <c r="S47" s="4">
        <v>0</v>
      </c>
      <c r="T47" s="14">
        <v>0</v>
      </c>
      <c r="U47" s="4">
        <v>0</v>
      </c>
      <c r="V47" s="4">
        <v>0</v>
      </c>
      <c r="W47" s="14">
        <v>0</v>
      </c>
    </row>
    <row r="48" spans="1:23" ht="16.5" customHeight="1" x14ac:dyDescent="0.25">
      <c r="A48" s="27" t="s">
        <v>165</v>
      </c>
      <c r="B48" s="29" t="s">
        <v>133</v>
      </c>
      <c r="C48" s="28">
        <f>SUM(C45:C47)</f>
        <v>255</v>
      </c>
      <c r="D48" s="28">
        <f t="shared" ref="D48:W48" si="8">SUM(D45:D47)</f>
        <v>251</v>
      </c>
      <c r="E48" s="28">
        <f t="shared" si="8"/>
        <v>-4</v>
      </c>
      <c r="F48" s="28">
        <f t="shared" si="8"/>
        <v>69</v>
      </c>
      <c r="G48" s="28">
        <f t="shared" si="8"/>
        <v>67</v>
      </c>
      <c r="H48" s="28">
        <f t="shared" si="8"/>
        <v>-2</v>
      </c>
      <c r="I48" s="28">
        <f t="shared" si="8"/>
        <v>57</v>
      </c>
      <c r="J48" s="28">
        <f t="shared" si="8"/>
        <v>57</v>
      </c>
      <c r="K48" s="28">
        <f t="shared" si="8"/>
        <v>0</v>
      </c>
      <c r="L48" s="28">
        <f t="shared" si="8"/>
        <v>61</v>
      </c>
      <c r="M48" s="28">
        <f t="shared" si="8"/>
        <v>59</v>
      </c>
      <c r="N48" s="28">
        <f t="shared" si="8"/>
        <v>-2</v>
      </c>
      <c r="O48" s="28">
        <f t="shared" si="8"/>
        <v>67</v>
      </c>
      <c r="P48" s="28">
        <f t="shared" si="8"/>
        <v>68</v>
      </c>
      <c r="Q48" s="28">
        <f t="shared" si="8"/>
        <v>1</v>
      </c>
      <c r="R48" s="28">
        <f t="shared" si="8"/>
        <v>0</v>
      </c>
      <c r="S48" s="28">
        <f t="shared" si="8"/>
        <v>0</v>
      </c>
      <c r="T48" s="28">
        <f t="shared" si="8"/>
        <v>0</v>
      </c>
      <c r="U48" s="28">
        <f t="shared" si="8"/>
        <v>1</v>
      </c>
      <c r="V48" s="28">
        <f t="shared" si="8"/>
        <v>0</v>
      </c>
      <c r="W48" s="28">
        <f t="shared" si="8"/>
        <v>-1</v>
      </c>
    </row>
    <row r="49" spans="1:23" ht="16.5" customHeight="1" x14ac:dyDescent="0.25">
      <c r="A49" s="7" t="s">
        <v>76</v>
      </c>
      <c r="B49" s="16" t="s">
        <v>254</v>
      </c>
      <c r="C49" s="4">
        <v>50</v>
      </c>
      <c r="D49" s="4">
        <v>42</v>
      </c>
      <c r="E49" s="14">
        <v>-8</v>
      </c>
      <c r="F49" s="4">
        <v>23</v>
      </c>
      <c r="G49" s="4">
        <v>20</v>
      </c>
      <c r="H49" s="14">
        <v>-3</v>
      </c>
      <c r="I49" s="4">
        <v>27</v>
      </c>
      <c r="J49" s="4">
        <v>22</v>
      </c>
      <c r="K49" s="14">
        <v>-5</v>
      </c>
      <c r="L49" s="4">
        <v>0</v>
      </c>
      <c r="M49" s="4">
        <v>0</v>
      </c>
      <c r="N49" s="14">
        <v>0</v>
      </c>
      <c r="O49" s="4">
        <v>0</v>
      </c>
      <c r="P49" s="4">
        <v>0</v>
      </c>
      <c r="Q49" s="14">
        <v>0</v>
      </c>
      <c r="R49" s="4">
        <v>0</v>
      </c>
      <c r="S49" s="4">
        <v>0</v>
      </c>
      <c r="T49" s="14">
        <v>0</v>
      </c>
      <c r="U49" s="4">
        <v>0</v>
      </c>
      <c r="V49" s="4">
        <v>0</v>
      </c>
      <c r="W49" s="14">
        <v>0</v>
      </c>
    </row>
    <row r="50" spans="1:23" x14ac:dyDescent="0.25">
      <c r="A50" s="11" t="s">
        <v>76</v>
      </c>
      <c r="B50" s="16" t="s">
        <v>257</v>
      </c>
      <c r="C50" s="4">
        <v>61</v>
      </c>
      <c r="D50" s="4">
        <v>59</v>
      </c>
      <c r="E50" s="14">
        <v>-2</v>
      </c>
      <c r="F50" s="4">
        <v>25</v>
      </c>
      <c r="G50" s="4">
        <v>26</v>
      </c>
      <c r="H50" s="14">
        <v>1</v>
      </c>
      <c r="I50" s="4">
        <v>34</v>
      </c>
      <c r="J50" s="4">
        <v>33</v>
      </c>
      <c r="K50" s="14">
        <v>-1</v>
      </c>
      <c r="L50" s="4">
        <v>2</v>
      </c>
      <c r="M50" s="4">
        <v>0</v>
      </c>
      <c r="N50" s="14">
        <v>-2</v>
      </c>
      <c r="O50" s="4">
        <v>0</v>
      </c>
      <c r="P50" s="4">
        <v>0</v>
      </c>
      <c r="Q50" s="14">
        <v>0</v>
      </c>
      <c r="R50" s="4">
        <v>0</v>
      </c>
      <c r="S50" s="4">
        <v>0</v>
      </c>
      <c r="T50" s="14">
        <v>0</v>
      </c>
      <c r="U50" s="4">
        <v>0</v>
      </c>
      <c r="V50" s="4">
        <v>0</v>
      </c>
      <c r="W50" s="14">
        <v>0</v>
      </c>
    </row>
    <row r="51" spans="1:23" x14ac:dyDescent="0.25">
      <c r="A51" s="11" t="s">
        <v>166</v>
      </c>
      <c r="B51" s="16" t="s">
        <v>258</v>
      </c>
      <c r="C51" s="4">
        <v>72</v>
      </c>
      <c r="D51" s="4">
        <v>67</v>
      </c>
      <c r="E51" s="14">
        <v>-5</v>
      </c>
      <c r="F51" s="4">
        <v>31</v>
      </c>
      <c r="G51" s="4">
        <v>31</v>
      </c>
      <c r="H51" s="14">
        <v>0</v>
      </c>
      <c r="I51" s="4">
        <v>40</v>
      </c>
      <c r="J51" s="4">
        <v>36</v>
      </c>
      <c r="K51" s="14">
        <v>-4</v>
      </c>
      <c r="L51" s="4">
        <v>1</v>
      </c>
      <c r="M51" s="4">
        <v>0</v>
      </c>
      <c r="N51" s="14">
        <v>-1</v>
      </c>
      <c r="O51" s="4">
        <v>0</v>
      </c>
      <c r="P51" s="4">
        <v>0</v>
      </c>
      <c r="Q51" s="14">
        <v>0</v>
      </c>
      <c r="R51" s="4">
        <v>0</v>
      </c>
      <c r="S51" s="4">
        <v>0</v>
      </c>
      <c r="T51" s="14">
        <v>0</v>
      </c>
      <c r="U51" s="4">
        <v>0</v>
      </c>
      <c r="V51" s="4">
        <v>0</v>
      </c>
      <c r="W51" s="14">
        <v>0</v>
      </c>
    </row>
    <row r="52" spans="1:23" ht="16.5" customHeight="1" x14ac:dyDescent="0.25">
      <c r="A52" s="27" t="s">
        <v>76</v>
      </c>
      <c r="B52" s="29" t="s">
        <v>73</v>
      </c>
      <c r="C52" s="28">
        <f>SUM(C49:C51)</f>
        <v>183</v>
      </c>
      <c r="D52" s="28">
        <f t="shared" ref="D52:W52" si="9">SUM(D49:D51)</f>
        <v>168</v>
      </c>
      <c r="E52" s="28">
        <f t="shared" si="9"/>
        <v>-15</v>
      </c>
      <c r="F52" s="28">
        <f t="shared" si="9"/>
        <v>79</v>
      </c>
      <c r="G52" s="28">
        <f t="shared" si="9"/>
        <v>77</v>
      </c>
      <c r="H52" s="28">
        <f t="shared" si="9"/>
        <v>-2</v>
      </c>
      <c r="I52" s="28">
        <f t="shared" si="9"/>
        <v>101</v>
      </c>
      <c r="J52" s="28">
        <f t="shared" si="9"/>
        <v>91</v>
      </c>
      <c r="K52" s="28">
        <f t="shared" si="9"/>
        <v>-10</v>
      </c>
      <c r="L52" s="28">
        <f t="shared" si="9"/>
        <v>3</v>
      </c>
      <c r="M52" s="28">
        <f t="shared" si="9"/>
        <v>0</v>
      </c>
      <c r="N52" s="28">
        <f t="shared" si="9"/>
        <v>-3</v>
      </c>
      <c r="O52" s="28">
        <f t="shared" si="9"/>
        <v>0</v>
      </c>
      <c r="P52" s="28">
        <f t="shared" si="9"/>
        <v>0</v>
      </c>
      <c r="Q52" s="28">
        <f t="shared" si="9"/>
        <v>0</v>
      </c>
      <c r="R52" s="28">
        <f t="shared" si="9"/>
        <v>0</v>
      </c>
      <c r="S52" s="28">
        <f t="shared" si="9"/>
        <v>0</v>
      </c>
      <c r="T52" s="28">
        <f t="shared" si="9"/>
        <v>0</v>
      </c>
      <c r="U52" s="28">
        <f t="shared" si="9"/>
        <v>0</v>
      </c>
      <c r="V52" s="28">
        <f t="shared" si="9"/>
        <v>0</v>
      </c>
      <c r="W52" s="28">
        <f t="shared" si="9"/>
        <v>0</v>
      </c>
    </row>
    <row r="53" spans="1:23" ht="16.5" customHeight="1" x14ac:dyDescent="0.25">
      <c r="A53" s="7" t="s">
        <v>77</v>
      </c>
      <c r="B53" s="16" t="s">
        <v>261</v>
      </c>
      <c r="C53" s="4">
        <v>35</v>
      </c>
      <c r="D53" s="4">
        <v>23</v>
      </c>
      <c r="E53" s="14">
        <v>-12</v>
      </c>
      <c r="F53" s="4">
        <v>13</v>
      </c>
      <c r="G53" s="4">
        <v>12</v>
      </c>
      <c r="H53" s="14">
        <v>-1</v>
      </c>
      <c r="I53" s="4">
        <v>21</v>
      </c>
      <c r="J53" s="6">
        <v>11</v>
      </c>
      <c r="K53" s="14">
        <v>-10</v>
      </c>
      <c r="L53" s="4">
        <v>0</v>
      </c>
      <c r="M53" s="4">
        <v>0</v>
      </c>
      <c r="N53" s="14">
        <v>0</v>
      </c>
      <c r="O53" s="4">
        <v>1</v>
      </c>
      <c r="P53" s="4">
        <v>0</v>
      </c>
      <c r="Q53" s="14">
        <v>-1</v>
      </c>
      <c r="R53" s="4">
        <v>0</v>
      </c>
      <c r="S53" s="4">
        <v>0</v>
      </c>
      <c r="T53" s="14">
        <v>0</v>
      </c>
      <c r="U53" s="4">
        <v>0</v>
      </c>
      <c r="V53" s="4">
        <v>0</v>
      </c>
      <c r="W53" s="14">
        <v>0</v>
      </c>
    </row>
    <row r="54" spans="1:23" x14ac:dyDescent="0.25">
      <c r="A54" s="11" t="s">
        <v>77</v>
      </c>
      <c r="B54" s="16" t="s">
        <v>262</v>
      </c>
      <c r="C54" s="4">
        <v>19</v>
      </c>
      <c r="D54" s="4">
        <v>13</v>
      </c>
      <c r="E54" s="14">
        <v>-6</v>
      </c>
      <c r="F54" s="4">
        <v>8</v>
      </c>
      <c r="G54" s="4">
        <v>6</v>
      </c>
      <c r="H54" s="14">
        <v>-2</v>
      </c>
      <c r="I54" s="4">
        <v>11</v>
      </c>
      <c r="J54" s="4">
        <v>7</v>
      </c>
      <c r="K54" s="14">
        <v>-4</v>
      </c>
      <c r="L54" s="4">
        <v>0</v>
      </c>
      <c r="M54" s="4">
        <v>0</v>
      </c>
      <c r="N54" s="14">
        <v>0</v>
      </c>
      <c r="O54" s="4">
        <v>0</v>
      </c>
      <c r="P54" s="4">
        <v>0</v>
      </c>
      <c r="Q54" s="14">
        <v>0</v>
      </c>
      <c r="R54" s="4">
        <v>0</v>
      </c>
      <c r="S54" s="4">
        <v>0</v>
      </c>
      <c r="T54" s="14">
        <v>0</v>
      </c>
      <c r="U54" s="4">
        <v>0</v>
      </c>
      <c r="V54" s="4">
        <v>0</v>
      </c>
      <c r="W54" s="14">
        <v>0</v>
      </c>
    </row>
    <row r="55" spans="1:23" x14ac:dyDescent="0.25">
      <c r="A55" s="27" t="s">
        <v>77</v>
      </c>
      <c r="B55" s="29" t="s">
        <v>263</v>
      </c>
      <c r="C55" s="28">
        <f>SUM(C53:C54)</f>
        <v>54</v>
      </c>
      <c r="D55" s="28">
        <f t="shared" ref="D55:W55" si="10">SUM(D53:D54)</f>
        <v>36</v>
      </c>
      <c r="E55" s="28">
        <f t="shared" si="10"/>
        <v>-18</v>
      </c>
      <c r="F55" s="28">
        <f t="shared" si="10"/>
        <v>21</v>
      </c>
      <c r="G55" s="28">
        <f t="shared" si="10"/>
        <v>18</v>
      </c>
      <c r="H55" s="28">
        <f t="shared" si="10"/>
        <v>-3</v>
      </c>
      <c r="I55" s="28">
        <f t="shared" si="10"/>
        <v>32</v>
      </c>
      <c r="J55" s="28">
        <f t="shared" si="10"/>
        <v>18</v>
      </c>
      <c r="K55" s="28">
        <f t="shared" si="10"/>
        <v>-14</v>
      </c>
      <c r="L55" s="28">
        <f t="shared" si="10"/>
        <v>0</v>
      </c>
      <c r="M55" s="28">
        <f t="shared" si="10"/>
        <v>0</v>
      </c>
      <c r="N55" s="28">
        <f t="shared" si="10"/>
        <v>0</v>
      </c>
      <c r="O55" s="28">
        <f t="shared" si="10"/>
        <v>1</v>
      </c>
      <c r="P55" s="28">
        <f t="shared" si="10"/>
        <v>0</v>
      </c>
      <c r="Q55" s="28">
        <f t="shared" si="10"/>
        <v>-1</v>
      </c>
      <c r="R55" s="28">
        <f t="shared" si="10"/>
        <v>0</v>
      </c>
      <c r="S55" s="28">
        <f t="shared" si="10"/>
        <v>0</v>
      </c>
      <c r="T55" s="28">
        <f t="shared" si="10"/>
        <v>0</v>
      </c>
      <c r="U55" s="28">
        <f t="shared" si="10"/>
        <v>0</v>
      </c>
      <c r="V55" s="28">
        <f t="shared" si="10"/>
        <v>0</v>
      </c>
      <c r="W55" s="28">
        <f t="shared" si="10"/>
        <v>0</v>
      </c>
    </row>
    <row r="56" spans="1:23" s="30" customFormat="1" x14ac:dyDescent="0.25">
      <c r="A56" s="38" t="s">
        <v>17</v>
      </c>
      <c r="B56" s="38"/>
      <c r="C56" s="28">
        <f>SUM(C55,C52,C48,C44,C41,C31,C21,C15,C12,C9,C6)</f>
        <v>2566</v>
      </c>
      <c r="D56" s="28">
        <f t="shared" ref="D56:W56" si="11">SUM(D55,D52,D48,D44,D41,D31,D21,D15,D12,D9,D6)</f>
        <v>2547</v>
      </c>
      <c r="E56" s="28">
        <f t="shared" si="11"/>
        <v>-19</v>
      </c>
      <c r="F56" s="28">
        <f t="shared" si="11"/>
        <v>742</v>
      </c>
      <c r="G56" s="28">
        <f t="shared" si="11"/>
        <v>721</v>
      </c>
      <c r="H56" s="28">
        <f t="shared" si="11"/>
        <v>-21</v>
      </c>
      <c r="I56" s="28">
        <f t="shared" si="11"/>
        <v>756</v>
      </c>
      <c r="J56" s="28">
        <f t="shared" si="11"/>
        <v>735</v>
      </c>
      <c r="K56" s="28">
        <f t="shared" si="11"/>
        <v>-21</v>
      </c>
      <c r="L56" s="28">
        <f t="shared" si="11"/>
        <v>458</v>
      </c>
      <c r="M56" s="28">
        <f t="shared" si="11"/>
        <v>474</v>
      </c>
      <c r="N56" s="28">
        <f t="shared" si="11"/>
        <v>16</v>
      </c>
      <c r="O56" s="28">
        <f t="shared" si="11"/>
        <v>495</v>
      </c>
      <c r="P56" s="28">
        <f t="shared" si="11"/>
        <v>518</v>
      </c>
      <c r="Q56" s="28">
        <f t="shared" si="11"/>
        <v>23</v>
      </c>
      <c r="R56" s="28">
        <f t="shared" si="11"/>
        <v>113</v>
      </c>
      <c r="S56" s="28">
        <f t="shared" si="11"/>
        <v>99</v>
      </c>
      <c r="T56" s="28">
        <f t="shared" si="11"/>
        <v>-14</v>
      </c>
      <c r="U56" s="28">
        <f t="shared" si="11"/>
        <v>2</v>
      </c>
      <c r="V56" s="28">
        <f t="shared" si="11"/>
        <v>0</v>
      </c>
      <c r="W56" s="28">
        <f t="shared" si="11"/>
        <v>-2</v>
      </c>
    </row>
  </sheetData>
  <mergeCells count="11">
    <mergeCell ref="A56:B56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59055118110236227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рф</vt:lpstr>
      <vt:lpstr>зо</vt:lpstr>
      <vt:lpstr>спо</vt:lpstr>
      <vt:lpstr>рся</vt:lpstr>
      <vt:lpstr>напр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пк14</dc:creator>
  <cp:lastModifiedBy>пк14</cp:lastModifiedBy>
  <cp:lastPrinted>2020-03-23T02:07:58Z</cp:lastPrinted>
  <dcterms:created xsi:type="dcterms:W3CDTF">2020-03-18T02:21:05Z</dcterms:created>
  <dcterms:modified xsi:type="dcterms:W3CDTF">2020-03-23T03:08:15Z</dcterms:modified>
</cp:coreProperties>
</file>