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055" windowHeight="119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T35" i="1"/>
  <c r="S35"/>
  <c r="R35"/>
  <c r="Q35"/>
  <c r="P35"/>
  <c r="O35"/>
  <c r="N35"/>
  <c r="M35"/>
  <c r="L35"/>
  <c r="J35"/>
  <c r="I35"/>
  <c r="G35"/>
  <c r="F35"/>
  <c r="D35"/>
  <c r="C35"/>
  <c r="E5"/>
  <c r="E6"/>
  <c r="E7"/>
  <c r="E8"/>
  <c r="E9"/>
  <c r="E10"/>
  <c r="E11"/>
  <c r="E12"/>
  <c r="E13"/>
  <c r="E14"/>
  <c r="E15"/>
  <c r="E16"/>
  <c r="E17"/>
  <c r="E18"/>
  <c r="E20"/>
  <c r="E21"/>
  <c r="E22"/>
  <c r="E23"/>
  <c r="E24"/>
  <c r="E25"/>
  <c r="E27"/>
  <c r="E28"/>
  <c r="E29"/>
  <c r="E30"/>
  <c r="E31"/>
  <c r="E32"/>
  <c r="E33"/>
  <c r="E34"/>
  <c r="E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4"/>
  <c r="C5"/>
  <c r="C6"/>
  <c r="C7"/>
  <c r="C8"/>
  <c r="C9"/>
  <c r="C10"/>
  <c r="C11"/>
  <c r="C12"/>
  <c r="C13"/>
  <c r="C14"/>
  <c r="C15"/>
  <c r="C16"/>
  <c r="C17"/>
  <c r="C18"/>
  <c r="C19"/>
  <c r="E19" s="1"/>
  <c r="C20"/>
  <c r="C21"/>
  <c r="C22"/>
  <c r="C23"/>
  <c r="C24"/>
  <c r="C25"/>
  <c r="C26"/>
  <c r="E26" s="1"/>
  <c r="C27"/>
  <c r="C28"/>
  <c r="C29"/>
  <c r="C30"/>
  <c r="C31"/>
  <c r="C32"/>
  <c r="C33"/>
  <c r="C34"/>
  <c r="C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4"/>
  <c r="S32"/>
  <c r="S26"/>
  <c r="S18"/>
  <c r="S15"/>
  <c r="S10"/>
  <c r="S6"/>
  <c r="S8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4"/>
  <c r="P32"/>
  <c r="P26"/>
  <c r="P18"/>
  <c r="P15"/>
  <c r="P6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4"/>
  <c r="M26"/>
  <c r="M29"/>
  <c r="M18"/>
  <c r="M6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4"/>
  <c r="J26"/>
  <c r="J29"/>
  <c r="J6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4"/>
  <c r="G6"/>
  <c r="G18"/>
  <c r="G26"/>
  <c r="G29"/>
</calcChain>
</file>

<file path=xl/sharedStrings.xml><?xml version="1.0" encoding="utf-8"?>
<sst xmlns="http://schemas.openxmlformats.org/spreadsheetml/2006/main" count="80" uniqueCount="63">
  <si>
    <t>2 Курc</t>
  </si>
  <si>
    <t>3 Курc</t>
  </si>
  <si>
    <t>4 Курc</t>
  </si>
  <si>
    <t>5 Курc</t>
  </si>
  <si>
    <t>6 Курc</t>
  </si>
  <si>
    <t>ГИ</t>
  </si>
  <si>
    <t>ИЕН</t>
  </si>
  <si>
    <t>ИМИ</t>
  </si>
  <si>
    <t>ИФ</t>
  </si>
  <si>
    <t>ИФКиС</t>
  </si>
  <si>
    <t>ИЯиКН СВ РФ</t>
  </si>
  <si>
    <t>ПИ</t>
  </si>
  <si>
    <t>ФЛФ</t>
  </si>
  <si>
    <t>ЮФ</t>
  </si>
  <si>
    <t>Итого</t>
  </si>
  <si>
    <t>Код</t>
  </si>
  <si>
    <t>Специальности / направления</t>
  </si>
  <si>
    <t>Всего</t>
  </si>
  <si>
    <t>Контингент студентов, обучающихся за счет средств федерального бюджета</t>
  </si>
  <si>
    <t>Контрольные цифры приема с 2010 по 2014 гг</t>
  </si>
  <si>
    <t>Количество вакантных бюджетных мест</t>
  </si>
  <si>
    <t>Контрольные цифры приема 2014г.</t>
  </si>
  <si>
    <t>Контрольные цифры приема 2013 г.</t>
  </si>
  <si>
    <t>Контрольные цифры приема 2012г.</t>
  </si>
  <si>
    <t>Контрольные цифры приема 2011 г.</t>
  </si>
  <si>
    <t>Контрольные цифры приема 2010 г.</t>
  </si>
  <si>
    <t xml:space="preserve">130404.65 </t>
  </si>
  <si>
    <t>Подземная разработка месторождений полезных ископаемых</t>
  </si>
  <si>
    <t>Горное дело</t>
  </si>
  <si>
    <t>020401.65</t>
  </si>
  <si>
    <t xml:space="preserve"> География</t>
  </si>
  <si>
    <t xml:space="preserve">030401.65 </t>
  </si>
  <si>
    <t>История</t>
  </si>
  <si>
    <t xml:space="preserve">050401.65 </t>
  </si>
  <si>
    <t>44.03.01</t>
  </si>
  <si>
    <t xml:space="preserve"> Педагогическое образование</t>
  </si>
  <si>
    <t>46.03.01</t>
  </si>
  <si>
    <t xml:space="preserve"> Математика</t>
  </si>
  <si>
    <t>050201.65</t>
  </si>
  <si>
    <t>032101.65</t>
  </si>
  <si>
    <t xml:space="preserve"> Физическая культура и спорт</t>
  </si>
  <si>
    <t>49.03.01</t>
  </si>
  <si>
    <t xml:space="preserve"> Физическая культура</t>
  </si>
  <si>
    <t>031001.65</t>
  </si>
  <si>
    <t xml:space="preserve"> Филология</t>
  </si>
  <si>
    <t xml:space="preserve">031401.65 </t>
  </si>
  <si>
    <t>Культурология</t>
  </si>
  <si>
    <t xml:space="preserve">100103.65 </t>
  </si>
  <si>
    <t>Социально-культурный сервис и туризм</t>
  </si>
  <si>
    <t xml:space="preserve">43.03.01 </t>
  </si>
  <si>
    <t>Сервис</t>
  </si>
  <si>
    <t>43.03.02</t>
  </si>
  <si>
    <t xml:space="preserve"> Туризм</t>
  </si>
  <si>
    <t>45.03.01</t>
  </si>
  <si>
    <t xml:space="preserve">51.03.01 </t>
  </si>
  <si>
    <t>44.03.04</t>
  </si>
  <si>
    <t xml:space="preserve"> Профессиональное обучение (по отраслям)</t>
  </si>
  <si>
    <t xml:space="preserve">45.03.01 </t>
  </si>
  <si>
    <t>Филология</t>
  </si>
  <si>
    <t>030501.65</t>
  </si>
  <si>
    <t xml:space="preserve"> Юриспруденция</t>
  </si>
  <si>
    <t>Количество вакантных бюджетных мест в СВФУ (г.Якутск) З/О на 14.09.2015г</t>
  </si>
  <si>
    <t>Педагогическое образование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</si>
</sst>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2" borderId="1" xfId="0" applyFont="1" applyFill="1" applyBorder="1" applyAlignment="1">
      <alignment horizontal="center" vertical="center" textRotation="90" wrapText="1"/>
    </xf>
    <xf numFmtId="49" fontId="3" fillId="3" borderId="1" xfId="0" applyNumberFormat="1" applyFont="1" applyFill="1" applyBorder="1" applyAlignment="1">
      <alignment horizontal="center" vertical="center" textRotation="90" wrapText="1"/>
    </xf>
    <xf numFmtId="49" fontId="3" fillId="4" borderId="1" xfId="0" applyNumberFormat="1" applyFont="1" applyFill="1" applyBorder="1" applyAlignment="1">
      <alignment horizontal="center" vertical="center" textRotation="90" wrapText="1"/>
    </xf>
    <xf numFmtId="0" fontId="1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5" borderId="2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topLeftCell="A16" workbookViewId="0">
      <selection activeCell="E39" sqref="E39"/>
    </sheetView>
  </sheetViews>
  <sheetFormatPr defaultRowHeight="15"/>
  <cols>
    <col min="1" max="1" width="9.7109375" style="11" customWidth="1"/>
    <col min="2" max="2" width="52.5703125" style="9" customWidth="1"/>
    <col min="3" max="3" width="4.5703125" style="5" customWidth="1"/>
    <col min="4" max="4" width="4.42578125" style="5" customWidth="1"/>
    <col min="5" max="5" width="4" style="5" customWidth="1"/>
    <col min="6" max="6" width="4.5703125" style="5" customWidth="1"/>
    <col min="7" max="7" width="4.28515625" style="5" customWidth="1"/>
    <col min="8" max="8" width="4.7109375" style="5" customWidth="1"/>
    <col min="9" max="9" width="4.85546875" style="5" customWidth="1"/>
    <col min="10" max="10" width="4.5703125" style="5" customWidth="1"/>
    <col min="11" max="11" width="4.28515625" style="5" customWidth="1"/>
    <col min="12" max="12" width="4.7109375" style="5" customWidth="1"/>
    <col min="13" max="13" width="4.140625" style="5" customWidth="1"/>
    <col min="14" max="14" width="4.42578125" style="5" customWidth="1"/>
    <col min="15" max="15" width="4.140625" style="5" customWidth="1"/>
    <col min="16" max="16" width="4" style="5" customWidth="1"/>
    <col min="17" max="17" width="4.5703125" style="5" customWidth="1"/>
    <col min="18" max="20" width="4.42578125" style="5" customWidth="1"/>
  </cols>
  <sheetData>
    <row r="1" spans="1:20">
      <c r="A1" s="22" t="s">
        <v>61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>
      <c r="A2" s="26" t="s">
        <v>15</v>
      </c>
      <c r="B2" s="27" t="s">
        <v>16</v>
      </c>
      <c r="C2" s="25" t="s">
        <v>17</v>
      </c>
      <c r="D2" s="25"/>
      <c r="E2" s="25"/>
      <c r="F2" s="25" t="s">
        <v>0</v>
      </c>
      <c r="G2" s="25"/>
      <c r="H2" s="25"/>
      <c r="I2" s="25" t="s">
        <v>1</v>
      </c>
      <c r="J2" s="25"/>
      <c r="K2" s="25"/>
      <c r="L2" s="25" t="s">
        <v>2</v>
      </c>
      <c r="M2" s="25"/>
      <c r="N2" s="25"/>
      <c r="O2" s="25" t="s">
        <v>3</v>
      </c>
      <c r="P2" s="25"/>
      <c r="Q2" s="25"/>
      <c r="R2" s="25" t="s">
        <v>4</v>
      </c>
      <c r="S2" s="25"/>
      <c r="T2" s="25"/>
    </row>
    <row r="3" spans="1:20" ht="256.5" customHeight="1">
      <c r="A3" s="26"/>
      <c r="B3" s="27"/>
      <c r="C3" s="1" t="s">
        <v>18</v>
      </c>
      <c r="D3" s="2" t="s">
        <v>19</v>
      </c>
      <c r="E3" s="3" t="s">
        <v>20</v>
      </c>
      <c r="F3" s="1" t="s">
        <v>18</v>
      </c>
      <c r="G3" s="2" t="s">
        <v>21</v>
      </c>
      <c r="H3" s="3" t="s">
        <v>20</v>
      </c>
      <c r="I3" s="1" t="s">
        <v>18</v>
      </c>
      <c r="J3" s="2" t="s">
        <v>22</v>
      </c>
      <c r="K3" s="3" t="s">
        <v>20</v>
      </c>
      <c r="L3" s="1" t="s">
        <v>18</v>
      </c>
      <c r="M3" s="2" t="s">
        <v>23</v>
      </c>
      <c r="N3" s="3" t="s">
        <v>20</v>
      </c>
      <c r="O3" s="1" t="s">
        <v>18</v>
      </c>
      <c r="P3" s="2" t="s">
        <v>24</v>
      </c>
      <c r="Q3" s="3" t="s">
        <v>20</v>
      </c>
      <c r="R3" s="1" t="s">
        <v>18</v>
      </c>
      <c r="S3" s="2" t="s">
        <v>25</v>
      </c>
      <c r="T3" s="3" t="s">
        <v>20</v>
      </c>
    </row>
    <row r="4" spans="1:20" ht="17.25" customHeight="1">
      <c r="A4" s="15" t="s">
        <v>26</v>
      </c>
      <c r="B4" s="17" t="s">
        <v>27</v>
      </c>
      <c r="C4" s="6">
        <f>SUM(F4+I4+L4+O4+R4)</f>
        <v>14</v>
      </c>
      <c r="D4" s="6">
        <f>SUM(G4+J4+M4+P4+S4)</f>
        <v>25</v>
      </c>
      <c r="E4" s="7">
        <f>D4-C4</f>
        <v>11</v>
      </c>
      <c r="F4" s="6">
        <v>0</v>
      </c>
      <c r="G4" s="6"/>
      <c r="H4" s="7">
        <f>G4-F4</f>
        <v>0</v>
      </c>
      <c r="I4" s="6">
        <v>0</v>
      </c>
      <c r="J4" s="6"/>
      <c r="K4" s="7">
        <f>J4-I4</f>
        <v>0</v>
      </c>
      <c r="L4" s="6">
        <v>0</v>
      </c>
      <c r="M4" s="6"/>
      <c r="N4" s="7">
        <f>M4-L4</f>
        <v>0</v>
      </c>
      <c r="O4" s="6">
        <v>1</v>
      </c>
      <c r="P4" s="6"/>
      <c r="Q4" s="7">
        <f>P4-O4</f>
        <v>-1</v>
      </c>
      <c r="R4" s="6">
        <v>13</v>
      </c>
      <c r="S4" s="6">
        <v>25</v>
      </c>
      <c r="T4" s="7">
        <f>S4-R4</f>
        <v>12</v>
      </c>
    </row>
    <row r="5" spans="1:20">
      <c r="A5" s="16">
        <v>38128</v>
      </c>
      <c r="B5" s="14" t="s">
        <v>28</v>
      </c>
      <c r="C5" s="6">
        <f t="shared" ref="C5:C34" si="0">SUM(F5+I5+L5+O5+R5)</f>
        <v>76</v>
      </c>
      <c r="D5" s="6">
        <f t="shared" ref="D5:D34" si="1">SUM(G5+J5+M5+P5+S5)</f>
        <v>98</v>
      </c>
      <c r="E5" s="7">
        <f t="shared" ref="E5:E35" si="2">D5-C5</f>
        <v>22</v>
      </c>
      <c r="F5" s="6">
        <v>23</v>
      </c>
      <c r="G5" s="6">
        <v>25</v>
      </c>
      <c r="H5" s="7">
        <f t="shared" ref="H5:H34" si="3">G5-F5</f>
        <v>2</v>
      </c>
      <c r="I5" s="6">
        <v>22</v>
      </c>
      <c r="J5" s="6">
        <v>25</v>
      </c>
      <c r="K5" s="7">
        <f t="shared" ref="K5:K34" si="4">J5-I5</f>
        <v>3</v>
      </c>
      <c r="L5" s="6">
        <v>19</v>
      </c>
      <c r="M5" s="6">
        <v>23</v>
      </c>
      <c r="N5" s="7">
        <f t="shared" ref="N5:N35" si="5">M5-L5</f>
        <v>4</v>
      </c>
      <c r="O5" s="6">
        <v>12</v>
      </c>
      <c r="P5" s="6">
        <v>25</v>
      </c>
      <c r="Q5" s="7">
        <f t="shared" ref="Q5:Q35" si="6">P5-O5</f>
        <v>13</v>
      </c>
      <c r="R5" s="6">
        <v>0</v>
      </c>
      <c r="S5" s="6"/>
      <c r="T5" s="7">
        <f t="shared" ref="T5:T35" si="7">S5-R5</f>
        <v>0</v>
      </c>
    </row>
    <row r="6" spans="1:20" s="4" customFormat="1">
      <c r="A6" s="18" t="s">
        <v>5</v>
      </c>
      <c r="B6" s="19"/>
      <c r="C6" s="13">
        <f t="shared" si="0"/>
        <v>90</v>
      </c>
      <c r="D6" s="13">
        <f t="shared" si="1"/>
        <v>123</v>
      </c>
      <c r="E6" s="8">
        <f t="shared" si="2"/>
        <v>33</v>
      </c>
      <c r="F6" s="13">
        <v>23</v>
      </c>
      <c r="G6" s="13">
        <f>SUM(G5)</f>
        <v>25</v>
      </c>
      <c r="H6" s="8">
        <f t="shared" si="3"/>
        <v>2</v>
      </c>
      <c r="I6" s="13">
        <v>22</v>
      </c>
      <c r="J6" s="13">
        <f>SUM(J5)</f>
        <v>25</v>
      </c>
      <c r="K6" s="8">
        <f t="shared" si="4"/>
        <v>3</v>
      </c>
      <c r="L6" s="13">
        <v>19</v>
      </c>
      <c r="M6" s="13">
        <f>SUM(M4:M5)</f>
        <v>23</v>
      </c>
      <c r="N6" s="8">
        <f t="shared" si="5"/>
        <v>4</v>
      </c>
      <c r="O6" s="13">
        <v>13</v>
      </c>
      <c r="P6" s="13">
        <f>SUM(P5)</f>
        <v>25</v>
      </c>
      <c r="Q6" s="8">
        <f t="shared" si="6"/>
        <v>12</v>
      </c>
      <c r="R6" s="13">
        <v>13</v>
      </c>
      <c r="S6" s="13">
        <f>SUM(S4:S5)</f>
        <v>25</v>
      </c>
      <c r="T6" s="8">
        <f t="shared" si="7"/>
        <v>12</v>
      </c>
    </row>
    <row r="7" spans="1:20">
      <c r="A7" s="15" t="s">
        <v>29</v>
      </c>
      <c r="B7" s="14" t="s">
        <v>30</v>
      </c>
      <c r="C7" s="6">
        <f t="shared" si="0"/>
        <v>11</v>
      </c>
      <c r="D7" s="6">
        <f t="shared" si="1"/>
        <v>12</v>
      </c>
      <c r="E7" s="7">
        <f t="shared" si="2"/>
        <v>1</v>
      </c>
      <c r="F7" s="6">
        <v>0</v>
      </c>
      <c r="G7" s="6"/>
      <c r="H7" s="7">
        <f t="shared" si="3"/>
        <v>0</v>
      </c>
      <c r="I7" s="6">
        <v>0</v>
      </c>
      <c r="J7" s="6"/>
      <c r="K7" s="7">
        <f t="shared" si="4"/>
        <v>0</v>
      </c>
      <c r="L7" s="6">
        <v>0</v>
      </c>
      <c r="M7" s="6"/>
      <c r="N7" s="7">
        <f t="shared" si="5"/>
        <v>0</v>
      </c>
      <c r="O7" s="6">
        <v>0</v>
      </c>
      <c r="P7" s="6"/>
      <c r="Q7" s="7">
        <f t="shared" si="6"/>
        <v>0</v>
      </c>
      <c r="R7" s="6">
        <v>11</v>
      </c>
      <c r="S7" s="6">
        <v>12</v>
      </c>
      <c r="T7" s="7">
        <f t="shared" si="7"/>
        <v>1</v>
      </c>
    </row>
    <row r="8" spans="1:20" s="4" customFormat="1">
      <c r="A8" s="18" t="s">
        <v>6</v>
      </c>
      <c r="B8" s="19"/>
      <c r="C8" s="13">
        <f t="shared" si="0"/>
        <v>11</v>
      </c>
      <c r="D8" s="13">
        <f t="shared" si="1"/>
        <v>12</v>
      </c>
      <c r="E8" s="8">
        <f t="shared" si="2"/>
        <v>1</v>
      </c>
      <c r="F8" s="13">
        <v>0</v>
      </c>
      <c r="G8" s="13"/>
      <c r="H8" s="8">
        <f t="shared" si="3"/>
        <v>0</v>
      </c>
      <c r="I8" s="13">
        <v>0</v>
      </c>
      <c r="J8" s="13"/>
      <c r="K8" s="8">
        <f t="shared" si="4"/>
        <v>0</v>
      </c>
      <c r="L8" s="13">
        <v>0</v>
      </c>
      <c r="M8" s="13"/>
      <c r="N8" s="8">
        <f t="shared" si="5"/>
        <v>0</v>
      </c>
      <c r="O8" s="13">
        <v>0</v>
      </c>
      <c r="P8" s="13"/>
      <c r="Q8" s="8">
        <f t="shared" si="6"/>
        <v>0</v>
      </c>
      <c r="R8" s="13">
        <v>11</v>
      </c>
      <c r="S8" s="13">
        <f>SUM(S7)</f>
        <v>12</v>
      </c>
      <c r="T8" s="8">
        <f t="shared" si="7"/>
        <v>1</v>
      </c>
    </row>
    <row r="9" spans="1:20">
      <c r="A9" s="12" t="s">
        <v>38</v>
      </c>
      <c r="B9" s="10" t="s">
        <v>37</v>
      </c>
      <c r="C9" s="6">
        <f t="shared" si="0"/>
        <v>1</v>
      </c>
      <c r="D9" s="6">
        <f t="shared" si="1"/>
        <v>16</v>
      </c>
      <c r="E9" s="7">
        <f t="shared" si="2"/>
        <v>15</v>
      </c>
      <c r="F9" s="6">
        <v>0</v>
      </c>
      <c r="G9" s="6"/>
      <c r="H9" s="7">
        <f t="shared" si="3"/>
        <v>0</v>
      </c>
      <c r="I9" s="6">
        <v>0</v>
      </c>
      <c r="J9" s="6"/>
      <c r="K9" s="7">
        <f t="shared" si="4"/>
        <v>0</v>
      </c>
      <c r="L9" s="6">
        <v>0</v>
      </c>
      <c r="M9" s="6"/>
      <c r="N9" s="7">
        <f t="shared" si="5"/>
        <v>0</v>
      </c>
      <c r="O9" s="6">
        <v>0</v>
      </c>
      <c r="P9" s="6"/>
      <c r="Q9" s="7">
        <f t="shared" si="6"/>
        <v>0</v>
      </c>
      <c r="R9" s="6">
        <v>1</v>
      </c>
      <c r="S9" s="6">
        <v>16</v>
      </c>
      <c r="T9" s="7">
        <f t="shared" si="7"/>
        <v>15</v>
      </c>
    </row>
    <row r="10" spans="1:20" s="4" customFormat="1">
      <c r="A10" s="23" t="s">
        <v>7</v>
      </c>
      <c r="B10" s="24"/>
      <c r="C10" s="13">
        <f t="shared" si="0"/>
        <v>1</v>
      </c>
      <c r="D10" s="13">
        <f t="shared" si="1"/>
        <v>16</v>
      </c>
      <c r="E10" s="8">
        <f t="shared" si="2"/>
        <v>15</v>
      </c>
      <c r="F10" s="13">
        <v>0</v>
      </c>
      <c r="G10" s="13"/>
      <c r="H10" s="8">
        <f t="shared" si="3"/>
        <v>0</v>
      </c>
      <c r="I10" s="13">
        <v>0</v>
      </c>
      <c r="J10" s="13"/>
      <c r="K10" s="8">
        <f t="shared" si="4"/>
        <v>0</v>
      </c>
      <c r="L10" s="13">
        <v>0</v>
      </c>
      <c r="M10" s="13"/>
      <c r="N10" s="8">
        <f t="shared" si="5"/>
        <v>0</v>
      </c>
      <c r="O10" s="13">
        <v>0</v>
      </c>
      <c r="P10" s="13"/>
      <c r="Q10" s="8">
        <f t="shared" si="6"/>
        <v>0</v>
      </c>
      <c r="R10" s="13">
        <v>1</v>
      </c>
      <c r="S10" s="13">
        <f>SUM(S9)</f>
        <v>16</v>
      </c>
      <c r="T10" s="8">
        <f t="shared" si="7"/>
        <v>15</v>
      </c>
    </row>
    <row r="11" spans="1:20">
      <c r="A11" s="15" t="s">
        <v>31</v>
      </c>
      <c r="B11" s="14" t="s">
        <v>32</v>
      </c>
      <c r="C11" s="6">
        <f t="shared" si="0"/>
        <v>12</v>
      </c>
      <c r="D11" s="6">
        <f t="shared" si="1"/>
        <v>10</v>
      </c>
      <c r="E11" s="7">
        <f t="shared" si="2"/>
        <v>-2</v>
      </c>
      <c r="F11" s="6">
        <v>0</v>
      </c>
      <c r="G11" s="6"/>
      <c r="H11" s="7">
        <f t="shared" si="3"/>
        <v>0</v>
      </c>
      <c r="I11" s="6">
        <v>0</v>
      </c>
      <c r="J11" s="6"/>
      <c r="K11" s="7">
        <f t="shared" si="4"/>
        <v>0</v>
      </c>
      <c r="L11" s="6">
        <v>0</v>
      </c>
      <c r="M11" s="6"/>
      <c r="N11" s="7">
        <f t="shared" si="5"/>
        <v>0</v>
      </c>
      <c r="O11" s="6">
        <v>0</v>
      </c>
      <c r="P11" s="6"/>
      <c r="Q11" s="7">
        <f t="shared" si="6"/>
        <v>0</v>
      </c>
      <c r="R11" s="6">
        <v>12</v>
      </c>
      <c r="S11" s="6">
        <v>10</v>
      </c>
      <c r="T11" s="7">
        <f t="shared" si="7"/>
        <v>-2</v>
      </c>
    </row>
    <row r="12" spans="1:20">
      <c r="A12" s="15" t="s">
        <v>33</v>
      </c>
      <c r="B12" s="14" t="s">
        <v>32</v>
      </c>
      <c r="C12" s="6">
        <f t="shared" si="0"/>
        <v>6</v>
      </c>
      <c r="D12" s="6">
        <f t="shared" si="1"/>
        <v>8</v>
      </c>
      <c r="E12" s="7">
        <f t="shared" si="2"/>
        <v>2</v>
      </c>
      <c r="F12" s="6">
        <v>0</v>
      </c>
      <c r="G12" s="6"/>
      <c r="H12" s="7">
        <f t="shared" si="3"/>
        <v>0</v>
      </c>
      <c r="I12" s="6">
        <v>0</v>
      </c>
      <c r="J12" s="6"/>
      <c r="K12" s="7">
        <f t="shared" si="4"/>
        <v>0</v>
      </c>
      <c r="L12" s="6">
        <v>0</v>
      </c>
      <c r="M12" s="6"/>
      <c r="N12" s="7">
        <f t="shared" si="5"/>
        <v>0</v>
      </c>
      <c r="O12" s="6">
        <v>0</v>
      </c>
      <c r="P12" s="6"/>
      <c r="Q12" s="7">
        <f t="shared" si="6"/>
        <v>0</v>
      </c>
      <c r="R12" s="6">
        <v>6</v>
      </c>
      <c r="S12" s="6">
        <v>8</v>
      </c>
      <c r="T12" s="7">
        <f t="shared" si="7"/>
        <v>2</v>
      </c>
    </row>
    <row r="13" spans="1:20">
      <c r="A13" s="15" t="s">
        <v>34</v>
      </c>
      <c r="B13" s="14" t="s">
        <v>62</v>
      </c>
      <c r="C13" s="6">
        <f t="shared" si="0"/>
        <v>13</v>
      </c>
      <c r="D13" s="6">
        <f t="shared" si="1"/>
        <v>18</v>
      </c>
      <c r="E13" s="7">
        <f t="shared" si="2"/>
        <v>5</v>
      </c>
      <c r="F13" s="6">
        <v>0</v>
      </c>
      <c r="G13" s="6"/>
      <c r="H13" s="7">
        <f t="shared" si="3"/>
        <v>0</v>
      </c>
      <c r="I13" s="6">
        <v>0</v>
      </c>
      <c r="J13" s="6"/>
      <c r="K13" s="7">
        <f t="shared" si="4"/>
        <v>0</v>
      </c>
      <c r="L13" s="6">
        <v>0</v>
      </c>
      <c r="M13" s="6"/>
      <c r="N13" s="7">
        <f t="shared" si="5"/>
        <v>0</v>
      </c>
      <c r="O13" s="6">
        <v>13</v>
      </c>
      <c r="P13" s="6">
        <v>18</v>
      </c>
      <c r="Q13" s="7">
        <f t="shared" si="6"/>
        <v>5</v>
      </c>
      <c r="R13" s="6">
        <v>0</v>
      </c>
      <c r="S13" s="6"/>
      <c r="T13" s="7">
        <f t="shared" si="7"/>
        <v>0</v>
      </c>
    </row>
    <row r="14" spans="1:20">
      <c r="A14" s="15" t="s">
        <v>36</v>
      </c>
      <c r="B14" s="14" t="s">
        <v>32</v>
      </c>
      <c r="C14" s="6">
        <f t="shared" si="0"/>
        <v>12</v>
      </c>
      <c r="D14" s="6">
        <f t="shared" si="1"/>
        <v>20</v>
      </c>
      <c r="E14" s="7">
        <f t="shared" si="2"/>
        <v>8</v>
      </c>
      <c r="F14" s="6">
        <v>0</v>
      </c>
      <c r="G14" s="6"/>
      <c r="H14" s="7">
        <f t="shared" si="3"/>
        <v>0</v>
      </c>
      <c r="I14" s="6">
        <v>0</v>
      </c>
      <c r="J14" s="6"/>
      <c r="K14" s="7">
        <f t="shared" si="4"/>
        <v>0</v>
      </c>
      <c r="L14" s="6">
        <v>0</v>
      </c>
      <c r="M14" s="6"/>
      <c r="N14" s="7">
        <f t="shared" si="5"/>
        <v>0</v>
      </c>
      <c r="O14" s="6">
        <v>12</v>
      </c>
      <c r="P14" s="6">
        <v>20</v>
      </c>
      <c r="Q14" s="7">
        <f t="shared" si="6"/>
        <v>8</v>
      </c>
      <c r="R14" s="6">
        <v>0</v>
      </c>
      <c r="S14" s="6"/>
      <c r="T14" s="7">
        <f t="shared" si="7"/>
        <v>0</v>
      </c>
    </row>
    <row r="15" spans="1:20" s="4" customFormat="1">
      <c r="A15" s="18" t="s">
        <v>8</v>
      </c>
      <c r="B15" s="19"/>
      <c r="C15" s="13">
        <f t="shared" si="0"/>
        <v>43</v>
      </c>
      <c r="D15" s="13">
        <f t="shared" si="1"/>
        <v>56</v>
      </c>
      <c r="E15" s="8">
        <f t="shared" si="2"/>
        <v>13</v>
      </c>
      <c r="F15" s="13">
        <v>0</v>
      </c>
      <c r="G15" s="13"/>
      <c r="H15" s="8">
        <f t="shared" si="3"/>
        <v>0</v>
      </c>
      <c r="I15" s="13">
        <v>0</v>
      </c>
      <c r="J15" s="13"/>
      <c r="K15" s="8">
        <f t="shared" si="4"/>
        <v>0</v>
      </c>
      <c r="L15" s="13">
        <v>0</v>
      </c>
      <c r="M15" s="13"/>
      <c r="N15" s="8">
        <f t="shared" si="5"/>
        <v>0</v>
      </c>
      <c r="O15" s="13">
        <v>25</v>
      </c>
      <c r="P15" s="13">
        <f>SUM(P13:P14)</f>
        <v>38</v>
      </c>
      <c r="Q15" s="8">
        <f t="shared" si="6"/>
        <v>13</v>
      </c>
      <c r="R15" s="13">
        <v>18</v>
      </c>
      <c r="S15" s="13">
        <f>SUM(S11:S14)</f>
        <v>18</v>
      </c>
      <c r="T15" s="8">
        <f t="shared" si="7"/>
        <v>0</v>
      </c>
    </row>
    <row r="16" spans="1:20">
      <c r="A16" s="15" t="s">
        <v>39</v>
      </c>
      <c r="B16" s="14" t="s">
        <v>40</v>
      </c>
      <c r="C16" s="6">
        <f t="shared" si="0"/>
        <v>14</v>
      </c>
      <c r="D16" s="6">
        <f t="shared" si="1"/>
        <v>20</v>
      </c>
      <c r="E16" s="7">
        <f t="shared" si="2"/>
        <v>6</v>
      </c>
      <c r="F16" s="6">
        <v>0</v>
      </c>
      <c r="G16" s="6"/>
      <c r="H16" s="7">
        <f t="shared" si="3"/>
        <v>0</v>
      </c>
      <c r="I16" s="6">
        <v>0</v>
      </c>
      <c r="J16" s="6"/>
      <c r="K16" s="7">
        <f t="shared" si="4"/>
        <v>0</v>
      </c>
      <c r="L16" s="6">
        <v>0</v>
      </c>
      <c r="M16" s="6"/>
      <c r="N16" s="7">
        <f t="shared" si="5"/>
        <v>0</v>
      </c>
      <c r="O16" s="6">
        <v>0</v>
      </c>
      <c r="P16" s="6"/>
      <c r="Q16" s="7">
        <f t="shared" si="6"/>
        <v>0</v>
      </c>
      <c r="R16" s="6">
        <v>14</v>
      </c>
      <c r="S16" s="6">
        <v>20</v>
      </c>
      <c r="T16" s="7">
        <f t="shared" si="7"/>
        <v>6</v>
      </c>
    </row>
    <row r="17" spans="1:20">
      <c r="A17" s="15" t="s">
        <v>41</v>
      </c>
      <c r="B17" s="14" t="s">
        <v>42</v>
      </c>
      <c r="C17" s="6">
        <f t="shared" si="0"/>
        <v>46</v>
      </c>
      <c r="D17" s="6">
        <f t="shared" si="1"/>
        <v>50</v>
      </c>
      <c r="E17" s="7">
        <f t="shared" si="2"/>
        <v>4</v>
      </c>
      <c r="F17" s="6">
        <v>9</v>
      </c>
      <c r="G17" s="6">
        <v>10</v>
      </c>
      <c r="H17" s="7">
        <f t="shared" si="3"/>
        <v>1</v>
      </c>
      <c r="I17" s="6">
        <v>1</v>
      </c>
      <c r="J17" s="6"/>
      <c r="K17" s="7">
        <f t="shared" si="4"/>
        <v>-1</v>
      </c>
      <c r="L17" s="6">
        <v>17</v>
      </c>
      <c r="M17" s="6">
        <v>20</v>
      </c>
      <c r="N17" s="7">
        <f t="shared" si="5"/>
        <v>3</v>
      </c>
      <c r="O17" s="6">
        <v>19</v>
      </c>
      <c r="P17" s="6">
        <v>20</v>
      </c>
      <c r="Q17" s="7">
        <f t="shared" si="6"/>
        <v>1</v>
      </c>
      <c r="R17" s="6">
        <v>0</v>
      </c>
      <c r="S17" s="6"/>
      <c r="T17" s="7">
        <f t="shared" si="7"/>
        <v>0</v>
      </c>
    </row>
    <row r="18" spans="1:20" s="4" customFormat="1">
      <c r="A18" s="18" t="s">
        <v>9</v>
      </c>
      <c r="B18" s="19"/>
      <c r="C18" s="13">
        <f t="shared" si="0"/>
        <v>60</v>
      </c>
      <c r="D18" s="13">
        <f t="shared" si="1"/>
        <v>70</v>
      </c>
      <c r="E18" s="8">
        <f t="shared" si="2"/>
        <v>10</v>
      </c>
      <c r="F18" s="13">
        <v>9</v>
      </c>
      <c r="G18" s="13">
        <f>SUM(G17)</f>
        <v>10</v>
      </c>
      <c r="H18" s="8">
        <f t="shared" si="3"/>
        <v>1</v>
      </c>
      <c r="I18" s="13">
        <v>1</v>
      </c>
      <c r="J18" s="13"/>
      <c r="K18" s="8">
        <f t="shared" si="4"/>
        <v>-1</v>
      </c>
      <c r="L18" s="13">
        <v>17</v>
      </c>
      <c r="M18" s="13">
        <f>SUM(M17)</f>
        <v>20</v>
      </c>
      <c r="N18" s="8">
        <f t="shared" si="5"/>
        <v>3</v>
      </c>
      <c r="O18" s="13">
        <v>19</v>
      </c>
      <c r="P18" s="13">
        <f>SUM(P17)</f>
        <v>20</v>
      </c>
      <c r="Q18" s="8">
        <f t="shared" si="6"/>
        <v>1</v>
      </c>
      <c r="R18" s="13">
        <v>14</v>
      </c>
      <c r="S18" s="13">
        <f>SUM(S16:S17)</f>
        <v>20</v>
      </c>
      <c r="T18" s="8">
        <f t="shared" si="7"/>
        <v>6</v>
      </c>
    </row>
    <row r="19" spans="1:20">
      <c r="A19" s="15" t="s">
        <v>43</v>
      </c>
      <c r="B19" s="14" t="s">
        <v>44</v>
      </c>
      <c r="C19" s="6">
        <f t="shared" si="0"/>
        <v>20</v>
      </c>
      <c r="D19" s="6">
        <f t="shared" si="1"/>
        <v>20</v>
      </c>
      <c r="E19" s="7">
        <f t="shared" si="2"/>
        <v>0</v>
      </c>
      <c r="F19" s="6">
        <v>0</v>
      </c>
      <c r="G19" s="6"/>
      <c r="H19" s="7">
        <f t="shared" si="3"/>
        <v>0</v>
      </c>
      <c r="I19" s="6">
        <v>0</v>
      </c>
      <c r="J19" s="6"/>
      <c r="K19" s="7">
        <f t="shared" si="4"/>
        <v>0</v>
      </c>
      <c r="L19" s="6">
        <v>0</v>
      </c>
      <c r="M19" s="6"/>
      <c r="N19" s="7">
        <f t="shared" si="5"/>
        <v>0</v>
      </c>
      <c r="O19" s="6">
        <v>0</v>
      </c>
      <c r="P19" s="6"/>
      <c r="Q19" s="7">
        <f t="shared" si="6"/>
        <v>0</v>
      </c>
      <c r="R19" s="6">
        <v>20</v>
      </c>
      <c r="S19" s="6">
        <v>20</v>
      </c>
      <c r="T19" s="7">
        <f t="shared" si="7"/>
        <v>0</v>
      </c>
    </row>
    <row r="20" spans="1:20">
      <c r="A20" s="15" t="s">
        <v>45</v>
      </c>
      <c r="B20" s="14" t="s">
        <v>46</v>
      </c>
      <c r="C20" s="6">
        <f t="shared" si="0"/>
        <v>11</v>
      </c>
      <c r="D20" s="6">
        <f t="shared" si="1"/>
        <v>15</v>
      </c>
      <c r="E20" s="7">
        <f t="shared" si="2"/>
        <v>4</v>
      </c>
      <c r="F20" s="6">
        <v>0</v>
      </c>
      <c r="G20" s="6"/>
      <c r="H20" s="7">
        <f t="shared" si="3"/>
        <v>0</v>
      </c>
      <c r="I20" s="6">
        <v>0</v>
      </c>
      <c r="J20" s="6"/>
      <c r="K20" s="7">
        <f t="shared" si="4"/>
        <v>0</v>
      </c>
      <c r="L20" s="6">
        <v>0</v>
      </c>
      <c r="M20" s="6"/>
      <c r="N20" s="7">
        <f t="shared" si="5"/>
        <v>0</v>
      </c>
      <c r="O20" s="6">
        <v>0</v>
      </c>
      <c r="P20" s="6"/>
      <c r="Q20" s="7">
        <f t="shared" si="6"/>
        <v>0</v>
      </c>
      <c r="R20" s="6">
        <v>11</v>
      </c>
      <c r="S20" s="6">
        <v>15</v>
      </c>
      <c r="T20" s="7">
        <f t="shared" si="7"/>
        <v>4</v>
      </c>
    </row>
    <row r="21" spans="1:20" ht="15" customHeight="1">
      <c r="A21" s="15" t="s">
        <v>47</v>
      </c>
      <c r="B21" s="14" t="s">
        <v>48</v>
      </c>
      <c r="C21" s="6">
        <f t="shared" si="0"/>
        <v>9</v>
      </c>
      <c r="D21" s="6">
        <f t="shared" si="1"/>
        <v>10</v>
      </c>
      <c r="E21" s="7">
        <f t="shared" si="2"/>
        <v>1</v>
      </c>
      <c r="F21" s="6">
        <v>0</v>
      </c>
      <c r="G21" s="6"/>
      <c r="H21" s="7">
        <f t="shared" si="3"/>
        <v>0</v>
      </c>
      <c r="I21" s="6">
        <v>0</v>
      </c>
      <c r="J21" s="6"/>
      <c r="K21" s="7">
        <f t="shared" si="4"/>
        <v>0</v>
      </c>
      <c r="L21" s="6">
        <v>0</v>
      </c>
      <c r="M21" s="6"/>
      <c r="N21" s="7">
        <f t="shared" si="5"/>
        <v>0</v>
      </c>
      <c r="O21" s="6">
        <v>0</v>
      </c>
      <c r="P21" s="6"/>
      <c r="Q21" s="7">
        <f t="shared" si="6"/>
        <v>0</v>
      </c>
      <c r="R21" s="6">
        <v>9</v>
      </c>
      <c r="S21" s="6">
        <v>10</v>
      </c>
      <c r="T21" s="7">
        <f t="shared" si="7"/>
        <v>1</v>
      </c>
    </row>
    <row r="22" spans="1:20">
      <c r="A22" s="15" t="s">
        <v>49</v>
      </c>
      <c r="B22" s="14" t="s">
        <v>50</v>
      </c>
      <c r="C22" s="6">
        <f t="shared" si="0"/>
        <v>10</v>
      </c>
      <c r="D22" s="6">
        <f t="shared" si="1"/>
        <v>10</v>
      </c>
      <c r="E22" s="7">
        <f t="shared" si="2"/>
        <v>0</v>
      </c>
      <c r="F22" s="6">
        <v>0</v>
      </c>
      <c r="G22" s="6"/>
      <c r="H22" s="7">
        <f t="shared" si="3"/>
        <v>0</v>
      </c>
      <c r="I22" s="6">
        <v>0</v>
      </c>
      <c r="J22" s="6"/>
      <c r="K22" s="7">
        <f t="shared" si="4"/>
        <v>0</v>
      </c>
      <c r="L22" s="6">
        <v>5</v>
      </c>
      <c r="M22" s="6">
        <v>5</v>
      </c>
      <c r="N22" s="7">
        <f t="shared" si="5"/>
        <v>0</v>
      </c>
      <c r="O22" s="6">
        <v>5</v>
      </c>
      <c r="P22" s="6">
        <v>5</v>
      </c>
      <c r="Q22" s="7">
        <f t="shared" si="6"/>
        <v>0</v>
      </c>
      <c r="R22" s="6">
        <v>0</v>
      </c>
      <c r="S22" s="6"/>
      <c r="T22" s="7">
        <f t="shared" si="7"/>
        <v>0</v>
      </c>
    </row>
    <row r="23" spans="1:20">
      <c r="A23" s="15" t="s">
        <v>51</v>
      </c>
      <c r="B23" s="14" t="s">
        <v>52</v>
      </c>
      <c r="C23" s="6">
        <f t="shared" si="0"/>
        <v>35</v>
      </c>
      <c r="D23" s="6">
        <f t="shared" si="1"/>
        <v>37</v>
      </c>
      <c r="E23" s="7">
        <f t="shared" si="2"/>
        <v>2</v>
      </c>
      <c r="F23" s="6">
        <v>0</v>
      </c>
      <c r="G23" s="6"/>
      <c r="H23" s="7">
        <f t="shared" si="3"/>
        <v>0</v>
      </c>
      <c r="I23" s="6">
        <v>20</v>
      </c>
      <c r="J23" s="6">
        <v>20</v>
      </c>
      <c r="K23" s="7">
        <f t="shared" si="4"/>
        <v>0</v>
      </c>
      <c r="L23" s="6">
        <v>11</v>
      </c>
      <c r="M23" s="6">
        <v>12</v>
      </c>
      <c r="N23" s="7">
        <f t="shared" si="5"/>
        <v>1</v>
      </c>
      <c r="O23" s="6">
        <v>4</v>
      </c>
      <c r="P23" s="6">
        <v>5</v>
      </c>
      <c r="Q23" s="7">
        <f t="shared" si="6"/>
        <v>1</v>
      </c>
      <c r="R23" s="6">
        <v>0</v>
      </c>
      <c r="S23" s="6"/>
      <c r="T23" s="7">
        <f t="shared" si="7"/>
        <v>0</v>
      </c>
    </row>
    <row r="24" spans="1:20">
      <c r="A24" s="15" t="s">
        <v>53</v>
      </c>
      <c r="B24" s="14" t="s">
        <v>44</v>
      </c>
      <c r="C24" s="6">
        <f t="shared" si="0"/>
        <v>29</v>
      </c>
      <c r="D24" s="6">
        <f t="shared" si="1"/>
        <v>32</v>
      </c>
      <c r="E24" s="7">
        <f t="shared" si="2"/>
        <v>3</v>
      </c>
      <c r="F24" s="6">
        <v>10</v>
      </c>
      <c r="G24" s="6">
        <v>10</v>
      </c>
      <c r="H24" s="7">
        <f t="shared" si="3"/>
        <v>0</v>
      </c>
      <c r="I24" s="6">
        <v>0</v>
      </c>
      <c r="J24" s="6"/>
      <c r="K24" s="7">
        <f t="shared" si="4"/>
        <v>0</v>
      </c>
      <c r="L24" s="6">
        <v>10</v>
      </c>
      <c r="M24" s="6">
        <v>12</v>
      </c>
      <c r="N24" s="7">
        <f t="shared" si="5"/>
        <v>2</v>
      </c>
      <c r="O24" s="6">
        <v>9</v>
      </c>
      <c r="P24" s="6">
        <v>10</v>
      </c>
      <c r="Q24" s="7">
        <f t="shared" si="6"/>
        <v>1</v>
      </c>
      <c r="R24" s="6">
        <v>0</v>
      </c>
      <c r="S24" s="6"/>
      <c r="T24" s="7">
        <f t="shared" si="7"/>
        <v>0</v>
      </c>
    </row>
    <row r="25" spans="1:20">
      <c r="A25" s="15" t="s">
        <v>54</v>
      </c>
      <c r="B25" s="14" t="s">
        <v>46</v>
      </c>
      <c r="C25" s="6">
        <f t="shared" si="0"/>
        <v>18</v>
      </c>
      <c r="D25" s="6">
        <f t="shared" si="1"/>
        <v>22</v>
      </c>
      <c r="E25" s="7">
        <f t="shared" si="2"/>
        <v>4</v>
      </c>
      <c r="F25" s="6">
        <v>0</v>
      </c>
      <c r="G25" s="6"/>
      <c r="H25" s="7">
        <f t="shared" si="3"/>
        <v>0</v>
      </c>
      <c r="I25" s="6">
        <v>0</v>
      </c>
      <c r="J25" s="6"/>
      <c r="K25" s="7">
        <f t="shared" si="4"/>
        <v>0</v>
      </c>
      <c r="L25" s="6">
        <v>11</v>
      </c>
      <c r="M25" s="6">
        <v>12</v>
      </c>
      <c r="N25" s="7">
        <f t="shared" si="5"/>
        <v>1</v>
      </c>
      <c r="O25" s="6">
        <v>7</v>
      </c>
      <c r="P25" s="6">
        <v>10</v>
      </c>
      <c r="Q25" s="7">
        <f t="shared" si="6"/>
        <v>3</v>
      </c>
      <c r="R25" s="6">
        <v>0</v>
      </c>
      <c r="S25" s="6"/>
      <c r="T25" s="7">
        <f t="shared" si="7"/>
        <v>0</v>
      </c>
    </row>
    <row r="26" spans="1:20" s="4" customFormat="1">
      <c r="A26" s="18" t="s">
        <v>10</v>
      </c>
      <c r="B26" s="19"/>
      <c r="C26" s="13">
        <f t="shared" si="0"/>
        <v>132</v>
      </c>
      <c r="D26" s="13">
        <f t="shared" si="1"/>
        <v>146</v>
      </c>
      <c r="E26" s="8">
        <f t="shared" si="2"/>
        <v>14</v>
      </c>
      <c r="F26" s="13">
        <v>10</v>
      </c>
      <c r="G26" s="13">
        <f>SUM(G24:G25)</f>
        <v>10</v>
      </c>
      <c r="H26" s="8">
        <f t="shared" si="3"/>
        <v>0</v>
      </c>
      <c r="I26" s="13">
        <v>20</v>
      </c>
      <c r="J26" s="13">
        <f>SUM(J23:J25)</f>
        <v>20</v>
      </c>
      <c r="K26" s="8">
        <f t="shared" si="4"/>
        <v>0</v>
      </c>
      <c r="L26" s="13">
        <v>37</v>
      </c>
      <c r="M26" s="13">
        <f>SUM(M22:M25)</f>
        <v>41</v>
      </c>
      <c r="N26" s="8">
        <f t="shared" si="5"/>
        <v>4</v>
      </c>
      <c r="O26" s="13">
        <v>25</v>
      </c>
      <c r="P26" s="13">
        <f>SUM(P22:P25)</f>
        <v>30</v>
      </c>
      <c r="Q26" s="8">
        <f t="shared" si="6"/>
        <v>5</v>
      </c>
      <c r="R26" s="13">
        <v>40</v>
      </c>
      <c r="S26" s="13">
        <f>SUM(S19:S25)</f>
        <v>45</v>
      </c>
      <c r="T26" s="8">
        <f t="shared" si="7"/>
        <v>5</v>
      </c>
    </row>
    <row r="27" spans="1:20">
      <c r="A27" s="15" t="s">
        <v>34</v>
      </c>
      <c r="B27" s="14" t="s">
        <v>35</v>
      </c>
      <c r="C27" s="6">
        <f t="shared" si="0"/>
        <v>169</v>
      </c>
      <c r="D27" s="6">
        <f t="shared" si="1"/>
        <v>171</v>
      </c>
      <c r="E27" s="7">
        <f t="shared" si="2"/>
        <v>2</v>
      </c>
      <c r="F27" s="6">
        <v>70</v>
      </c>
      <c r="G27" s="6">
        <v>71</v>
      </c>
      <c r="H27" s="7">
        <f t="shared" si="3"/>
        <v>1</v>
      </c>
      <c r="I27" s="6">
        <v>68</v>
      </c>
      <c r="J27" s="6">
        <v>65</v>
      </c>
      <c r="K27" s="7">
        <f t="shared" si="4"/>
        <v>-3</v>
      </c>
      <c r="L27" s="6">
        <v>31</v>
      </c>
      <c r="M27" s="6">
        <v>35</v>
      </c>
      <c r="N27" s="7">
        <f t="shared" si="5"/>
        <v>4</v>
      </c>
      <c r="O27" s="6">
        <v>0</v>
      </c>
      <c r="P27" s="6"/>
      <c r="Q27" s="7">
        <f t="shared" si="6"/>
        <v>0</v>
      </c>
      <c r="R27" s="6">
        <v>0</v>
      </c>
      <c r="S27" s="6"/>
      <c r="T27" s="7">
        <f t="shared" si="7"/>
        <v>0</v>
      </c>
    </row>
    <row r="28" spans="1:20">
      <c r="A28" s="15" t="s">
        <v>55</v>
      </c>
      <c r="B28" s="14" t="s">
        <v>56</v>
      </c>
      <c r="C28" s="6">
        <f t="shared" si="0"/>
        <v>30</v>
      </c>
      <c r="D28" s="6">
        <f t="shared" si="1"/>
        <v>30</v>
      </c>
      <c r="E28" s="7">
        <f t="shared" si="2"/>
        <v>0</v>
      </c>
      <c r="F28" s="6">
        <v>0</v>
      </c>
      <c r="G28" s="6"/>
      <c r="H28" s="7">
        <f t="shared" si="3"/>
        <v>0</v>
      </c>
      <c r="I28" s="6">
        <v>10</v>
      </c>
      <c r="J28" s="6">
        <v>10</v>
      </c>
      <c r="K28" s="7">
        <f t="shared" si="4"/>
        <v>0</v>
      </c>
      <c r="L28" s="6">
        <v>10</v>
      </c>
      <c r="M28" s="6">
        <v>10</v>
      </c>
      <c r="N28" s="7">
        <f t="shared" si="5"/>
        <v>0</v>
      </c>
      <c r="O28" s="6">
        <v>10</v>
      </c>
      <c r="P28" s="6">
        <v>10</v>
      </c>
      <c r="Q28" s="7">
        <f t="shared" si="6"/>
        <v>0</v>
      </c>
      <c r="R28" s="6">
        <v>0</v>
      </c>
      <c r="S28" s="6"/>
      <c r="T28" s="7">
        <f t="shared" si="7"/>
        <v>0</v>
      </c>
    </row>
    <row r="29" spans="1:20" s="4" customFormat="1">
      <c r="A29" s="18" t="s">
        <v>11</v>
      </c>
      <c r="B29" s="19"/>
      <c r="C29" s="13">
        <f t="shared" si="0"/>
        <v>199</v>
      </c>
      <c r="D29" s="13">
        <f t="shared" si="1"/>
        <v>201</v>
      </c>
      <c r="E29" s="8">
        <f t="shared" si="2"/>
        <v>2</v>
      </c>
      <c r="F29" s="13">
        <v>70</v>
      </c>
      <c r="G29" s="13">
        <f>SUM(G27:G28)</f>
        <v>71</v>
      </c>
      <c r="H29" s="8">
        <f t="shared" si="3"/>
        <v>1</v>
      </c>
      <c r="I29" s="13">
        <v>78</v>
      </c>
      <c r="J29" s="13">
        <f>SUM(J27:J28)</f>
        <v>75</v>
      </c>
      <c r="K29" s="8">
        <f t="shared" si="4"/>
        <v>-3</v>
      </c>
      <c r="L29" s="13">
        <v>41</v>
      </c>
      <c r="M29" s="13">
        <f>SUM(M27:M28)</f>
        <v>45</v>
      </c>
      <c r="N29" s="8">
        <f t="shared" si="5"/>
        <v>4</v>
      </c>
      <c r="O29" s="13">
        <v>10</v>
      </c>
      <c r="P29" s="13">
        <v>10</v>
      </c>
      <c r="Q29" s="8">
        <f t="shared" si="6"/>
        <v>0</v>
      </c>
      <c r="R29" s="13">
        <v>0</v>
      </c>
      <c r="S29" s="13"/>
      <c r="T29" s="8">
        <f t="shared" si="7"/>
        <v>0</v>
      </c>
    </row>
    <row r="30" spans="1:20">
      <c r="A30" s="15" t="s">
        <v>43</v>
      </c>
      <c r="B30" s="14" t="s">
        <v>44</v>
      </c>
      <c r="C30" s="6">
        <f t="shared" si="0"/>
        <v>26</v>
      </c>
      <c r="D30" s="6">
        <f t="shared" si="1"/>
        <v>30</v>
      </c>
      <c r="E30" s="7">
        <f t="shared" si="2"/>
        <v>4</v>
      </c>
      <c r="F30" s="6">
        <v>0</v>
      </c>
      <c r="G30" s="6"/>
      <c r="H30" s="7">
        <f t="shared" si="3"/>
        <v>0</v>
      </c>
      <c r="I30" s="6">
        <v>0</v>
      </c>
      <c r="J30" s="6"/>
      <c r="K30" s="7">
        <f t="shared" si="4"/>
        <v>0</v>
      </c>
      <c r="L30" s="6">
        <v>0</v>
      </c>
      <c r="M30" s="6"/>
      <c r="N30" s="7">
        <f t="shared" si="5"/>
        <v>0</v>
      </c>
      <c r="O30" s="6">
        <v>1</v>
      </c>
      <c r="P30" s="6"/>
      <c r="Q30" s="7">
        <f t="shared" si="6"/>
        <v>-1</v>
      </c>
      <c r="R30" s="6">
        <v>25</v>
      </c>
      <c r="S30" s="6">
        <v>30</v>
      </c>
      <c r="T30" s="7">
        <f t="shared" si="7"/>
        <v>5</v>
      </c>
    </row>
    <row r="31" spans="1:20">
      <c r="A31" s="15" t="s">
        <v>57</v>
      </c>
      <c r="B31" s="14" t="s">
        <v>58</v>
      </c>
      <c r="C31" s="6">
        <f t="shared" si="0"/>
        <v>9</v>
      </c>
      <c r="D31" s="6">
        <f t="shared" si="1"/>
        <v>12</v>
      </c>
      <c r="E31" s="7">
        <f t="shared" si="2"/>
        <v>3</v>
      </c>
      <c r="F31" s="6">
        <v>0</v>
      </c>
      <c r="G31" s="6"/>
      <c r="H31" s="7">
        <f t="shared" si="3"/>
        <v>0</v>
      </c>
      <c r="I31" s="6">
        <v>0</v>
      </c>
      <c r="J31" s="6"/>
      <c r="K31" s="7">
        <f t="shared" si="4"/>
        <v>0</v>
      </c>
      <c r="L31" s="6">
        <v>0</v>
      </c>
      <c r="M31" s="6"/>
      <c r="N31" s="7">
        <f t="shared" si="5"/>
        <v>0</v>
      </c>
      <c r="O31" s="6">
        <v>9</v>
      </c>
      <c r="P31" s="6">
        <v>12</v>
      </c>
      <c r="Q31" s="7">
        <f t="shared" si="6"/>
        <v>3</v>
      </c>
      <c r="R31" s="6">
        <v>0</v>
      </c>
      <c r="S31" s="6"/>
      <c r="T31" s="7">
        <f t="shared" si="7"/>
        <v>0</v>
      </c>
    </row>
    <row r="32" spans="1:20" s="4" customFormat="1">
      <c r="A32" s="18" t="s">
        <v>12</v>
      </c>
      <c r="B32" s="19"/>
      <c r="C32" s="13">
        <f t="shared" si="0"/>
        <v>35</v>
      </c>
      <c r="D32" s="13">
        <f t="shared" si="1"/>
        <v>42</v>
      </c>
      <c r="E32" s="8">
        <f t="shared" si="2"/>
        <v>7</v>
      </c>
      <c r="F32" s="13">
        <v>0</v>
      </c>
      <c r="G32" s="13"/>
      <c r="H32" s="8">
        <f t="shared" si="3"/>
        <v>0</v>
      </c>
      <c r="I32" s="13">
        <v>0</v>
      </c>
      <c r="J32" s="13"/>
      <c r="K32" s="8">
        <f t="shared" si="4"/>
        <v>0</v>
      </c>
      <c r="L32" s="13">
        <v>0</v>
      </c>
      <c r="M32" s="13"/>
      <c r="N32" s="8">
        <f t="shared" si="5"/>
        <v>0</v>
      </c>
      <c r="O32" s="13">
        <v>10</v>
      </c>
      <c r="P32" s="13">
        <f>SUM(P31)</f>
        <v>12</v>
      </c>
      <c r="Q32" s="8">
        <f t="shared" si="6"/>
        <v>2</v>
      </c>
      <c r="R32" s="13">
        <v>25</v>
      </c>
      <c r="S32" s="13">
        <f>SUM(S30:S31)</f>
        <v>30</v>
      </c>
      <c r="T32" s="8">
        <f t="shared" si="7"/>
        <v>5</v>
      </c>
    </row>
    <row r="33" spans="1:20">
      <c r="A33" s="15" t="s">
        <v>59</v>
      </c>
      <c r="B33" s="14" t="s">
        <v>60</v>
      </c>
      <c r="C33" s="6">
        <f t="shared" si="0"/>
        <v>9</v>
      </c>
      <c r="D33" s="6">
        <f t="shared" si="1"/>
        <v>12</v>
      </c>
      <c r="E33" s="7">
        <f t="shared" si="2"/>
        <v>3</v>
      </c>
      <c r="F33" s="6">
        <v>0</v>
      </c>
      <c r="G33" s="6"/>
      <c r="H33" s="7">
        <f t="shared" si="3"/>
        <v>0</v>
      </c>
      <c r="I33" s="6">
        <v>0</v>
      </c>
      <c r="J33" s="6"/>
      <c r="K33" s="7">
        <f t="shared" si="4"/>
        <v>0</v>
      </c>
      <c r="L33" s="6">
        <v>0</v>
      </c>
      <c r="M33" s="6"/>
      <c r="N33" s="7">
        <f t="shared" si="5"/>
        <v>0</v>
      </c>
      <c r="O33" s="6">
        <v>3</v>
      </c>
      <c r="P33" s="6"/>
      <c r="Q33" s="7">
        <f t="shared" si="6"/>
        <v>-3</v>
      </c>
      <c r="R33" s="6">
        <v>6</v>
      </c>
      <c r="S33" s="6">
        <v>12</v>
      </c>
      <c r="T33" s="7">
        <f t="shared" si="7"/>
        <v>6</v>
      </c>
    </row>
    <row r="34" spans="1:20" s="4" customFormat="1">
      <c r="A34" s="18" t="s">
        <v>13</v>
      </c>
      <c r="B34" s="19"/>
      <c r="C34" s="13">
        <f t="shared" si="0"/>
        <v>9</v>
      </c>
      <c r="D34" s="13">
        <f t="shared" si="1"/>
        <v>12</v>
      </c>
      <c r="E34" s="8">
        <f t="shared" si="2"/>
        <v>3</v>
      </c>
      <c r="F34" s="13">
        <v>0</v>
      </c>
      <c r="G34" s="13"/>
      <c r="H34" s="8">
        <f t="shared" si="3"/>
        <v>0</v>
      </c>
      <c r="I34" s="13">
        <v>0</v>
      </c>
      <c r="J34" s="13"/>
      <c r="K34" s="8">
        <f t="shared" si="4"/>
        <v>0</v>
      </c>
      <c r="L34" s="13">
        <v>0</v>
      </c>
      <c r="M34" s="13"/>
      <c r="N34" s="8">
        <f t="shared" si="5"/>
        <v>0</v>
      </c>
      <c r="O34" s="13">
        <v>3</v>
      </c>
      <c r="P34" s="13"/>
      <c r="Q34" s="8">
        <f t="shared" si="6"/>
        <v>-3</v>
      </c>
      <c r="R34" s="13">
        <v>6</v>
      </c>
      <c r="S34" s="13">
        <v>12</v>
      </c>
      <c r="T34" s="8">
        <f t="shared" si="7"/>
        <v>6</v>
      </c>
    </row>
    <row r="35" spans="1:20" s="4" customFormat="1">
      <c r="A35" s="20" t="s">
        <v>14</v>
      </c>
      <c r="B35" s="21"/>
      <c r="C35" s="13">
        <f>SUM(C34+C32+C29+C26+C18+C15+C10+C8+C6)</f>
        <v>580</v>
      </c>
      <c r="D35" s="13">
        <f>SUM(D34+D32+D29+D26+D18+D15+D10+D8+D6)</f>
        <v>678</v>
      </c>
      <c r="E35" s="8">
        <v>98</v>
      </c>
      <c r="F35" s="13">
        <f>SUM(F34+F32+F29+F26+F18+F15+F10+F8+F6)</f>
        <v>112</v>
      </c>
      <c r="G35" s="13">
        <f>SUM(G34+G32+G29+G26+G18+G15+G10+G8+G6)</f>
        <v>116</v>
      </c>
      <c r="H35" s="8">
        <v>4</v>
      </c>
      <c r="I35" s="13">
        <f>SUM(I34+I32+I29+I26+I18+I15+I10+I8+I6)</f>
        <v>121</v>
      </c>
      <c r="J35" s="13">
        <f>SUM(J34+J32+J29+J26+J18+J15+J10+J8+J6)</f>
        <v>120</v>
      </c>
      <c r="K35" s="8">
        <v>-1</v>
      </c>
      <c r="L35" s="13">
        <f>SUM(L34+L32+L29+L26+L18+L15+L10+L8+L6)</f>
        <v>114</v>
      </c>
      <c r="M35" s="13">
        <f>SUM(M34+M32+M29+M26+M18+M15+M10+M8+M6)</f>
        <v>129</v>
      </c>
      <c r="N35" s="8">
        <f t="shared" si="5"/>
        <v>15</v>
      </c>
      <c r="O35" s="13">
        <f>SUM(O34+O32+O29+O26+O18+O15+O10+O6)</f>
        <v>105</v>
      </c>
      <c r="P35" s="13">
        <f>SUM(P34+P32+P29+P26+P18+P15+P10+P6)</f>
        <v>135</v>
      </c>
      <c r="Q35" s="8">
        <f t="shared" si="6"/>
        <v>30</v>
      </c>
      <c r="R35" s="13">
        <f>SUM(R34+R32+R29+R26+R18+R15+R10+R8+R6)</f>
        <v>128</v>
      </c>
      <c r="S35" s="13">
        <f>SUM(S34+S32+S29+S26+S18+S15+S10+S8+S6)</f>
        <v>178</v>
      </c>
      <c r="T35" s="8">
        <f t="shared" si="7"/>
        <v>50</v>
      </c>
    </row>
  </sheetData>
  <mergeCells count="19">
    <mergeCell ref="A18:B18"/>
    <mergeCell ref="C2:E2"/>
    <mergeCell ref="F2:H2"/>
    <mergeCell ref="I2:K2"/>
    <mergeCell ref="L2:N2"/>
    <mergeCell ref="A2:A3"/>
    <mergeCell ref="B2:B3"/>
    <mergeCell ref="A1:T1"/>
    <mergeCell ref="A6:B6"/>
    <mergeCell ref="A8:B8"/>
    <mergeCell ref="A10:B10"/>
    <mergeCell ref="A15:B15"/>
    <mergeCell ref="O2:Q2"/>
    <mergeCell ref="R2:T2"/>
    <mergeCell ref="A26:B26"/>
    <mergeCell ref="A29:B29"/>
    <mergeCell ref="A32:B32"/>
    <mergeCell ref="A34:B34"/>
    <mergeCell ref="A35:B35"/>
  </mergeCells>
  <pageMargins left="0.23622047244094491" right="0.23622047244094491" top="0.39370078740157483" bottom="0.3937007874015748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ЯГУ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</dc:creator>
  <cp:lastModifiedBy>СОК</cp:lastModifiedBy>
  <cp:lastPrinted>2015-09-16T02:17:15Z</cp:lastPrinted>
  <dcterms:created xsi:type="dcterms:W3CDTF">2015-09-15T02:09:17Z</dcterms:created>
  <dcterms:modified xsi:type="dcterms:W3CDTF">2015-09-16T02:18:21Z</dcterms:modified>
</cp:coreProperties>
</file>